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使い方" sheetId="1" state="visible" r:id="rId3"/>
    <sheet name="見込み客リスト" sheetId="2" state="visible" r:id="rId4"/>
    <sheet name="項目チェックリスト" sheetId="3" state="visible" r:id="rId5"/>
    <sheet name="優先度別トーク早見表" sheetId="4" state="visible" r:id="rId6"/>
    <sheet name="案件会議チェック" sheetId="5" state="visible" r:id="rId7"/>
  </sheets>
  <definedNames>
    <definedName function="false" hidden="true" localSheetId="1" name="_xlnm._FilterDatabase" vbProcedure="false">見込み客リスト!$A$4:$Y$104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N4" authorId="0">
      <text>
        <r>
          <rPr>
            <sz val="10"/>
            <rFont val="Noto Sans CJK SC"/>
            <family val="2"/>
          </rPr>
          <t xml:space="preserve">ウォンツとニーズを選ぶと自動で表示されます。
</t>
        </r>
        <r>
          <rPr>
            <sz val="10"/>
            <rFont val="Arial"/>
            <family val="2"/>
          </rPr>
          <t xml:space="preserve">A</t>
        </r>
        <r>
          <rPr>
            <sz val="10"/>
            <rFont val="Noto Sans CJK SC"/>
            <family val="2"/>
          </rPr>
          <t xml:space="preserve">：両方高い／</t>
        </r>
        <r>
          <rPr>
            <sz val="10"/>
            <rFont val="Arial"/>
            <family val="2"/>
          </rPr>
          <t xml:space="preserve">B</t>
        </r>
        <r>
          <rPr>
            <sz val="10"/>
            <rFont val="Noto Sans CJK SC"/>
            <family val="2"/>
          </rPr>
          <t xml:space="preserve">：ニーズだけ高い／</t>
        </r>
        <r>
          <rPr>
            <sz val="10"/>
            <rFont val="Arial"/>
            <family val="2"/>
          </rPr>
          <t xml:space="preserve">C</t>
        </r>
        <r>
          <rPr>
            <sz val="10"/>
            <rFont val="Noto Sans CJK SC"/>
            <family val="2"/>
          </rPr>
          <t xml:space="preserve">：ウォンツだけ高い／</t>
        </r>
        <r>
          <rPr>
            <sz val="10"/>
            <rFont val="Arial"/>
            <family val="2"/>
          </rPr>
          <t xml:space="preserve">D</t>
        </r>
        <r>
          <rPr>
            <sz val="10"/>
            <rFont val="Noto Sans CJK SC"/>
            <family val="2"/>
          </rPr>
          <t xml:space="preserve">：両方低い</t>
        </r>
      </text>
    </comment>
    <comment ref="O4" authorId="0">
      <text>
        <r>
          <rPr>
            <sz val="10"/>
            <rFont val="Noto Sans CJK SC"/>
            <family val="2"/>
          </rPr>
          <t xml:space="preserve">他社の数字ではなく、あなた自身の過去の成約実績から入れてください。</t>
        </r>
      </text>
    </comment>
    <comment ref="T4" authorId="0">
      <text>
        <r>
          <rPr>
            <sz val="10"/>
            <rFont val="Arial"/>
            <family val="2"/>
          </rPr>
          <t xml:space="preserve">SIX MENTAL READING®</t>
        </r>
        <r>
          <rPr>
            <sz val="10"/>
            <rFont val="Noto Sans CJK SC"/>
            <family val="2"/>
          </rPr>
          <t xml:space="preserve">の</t>
        </r>
        <r>
          <rPr>
            <sz val="10"/>
            <rFont val="Arial"/>
            <family val="2"/>
          </rPr>
          <t xml:space="preserve">6</t>
        </r>
        <r>
          <rPr>
            <sz val="10"/>
            <rFont val="Noto Sans CJK SC"/>
            <family val="2"/>
          </rPr>
          <t xml:space="preserve">タイプから選びます。
</t>
        </r>
        <r>
          <rPr>
            <sz val="10"/>
            <rFont val="Arial"/>
            <family val="2"/>
          </rPr>
          <t xml:space="preserve">https://million-sales.com/?p=44344</t>
        </r>
      </text>
    </comment>
    <comment ref="X4" authorId="0">
      <text>
        <r>
          <rPr>
            <sz val="10"/>
            <rFont val="Noto Sans CJK SC"/>
            <family val="2"/>
          </rPr>
          <t xml:space="preserve">次回アクション日が過ぎた人、次の一言が空欄の人などを自動で知らせます。成約・失注・見送りは表示しません。</t>
        </r>
      </text>
    </comment>
  </commentList>
</comments>
</file>

<file path=xl/sharedStrings.xml><?xml version="1.0" encoding="utf-8"?>
<sst xmlns="http://schemas.openxmlformats.org/spreadsheetml/2006/main" count="191" uniqueCount="158">
  <si>
    <t xml:space="preserve">見込み客リスト Excelチェックリスト</t>
  </si>
  <si>
    <t xml:space="preserve">営業台本｜台本営業®価値観営業®　ミリオンセールスアカデミー®　加賀田裕之</t>
  </si>
  <si>
    <t xml:space="preserve">このファイルでできること</t>
  </si>
  <si>
    <t xml:space="preserve">見込み客を「だれに、いつ、何を話すか」まで決める台帳を作れます。ウォンツとニーズを選ぶと、優先度A〜Dが自動で表示されます。</t>
  </si>
  <si>
    <t xml:space="preserve">入力するセル</t>
  </si>
  <si>
    <t xml:space="preserve">白いセルに入力します。灰色のセル（経過日数・優先度・アラート）は自動計算なので、入力しないでください。</t>
  </si>
  <si>
    <t xml:space="preserve">記入例</t>
  </si>
  <si>
    <t xml:space="preserve">「見込み客リスト」の5行目は記入例（架空のデータ）です。使い方を確認したら、行ごと消して使ってください。</t>
  </si>
  <si>
    <t xml:space="preserve">プルダウン</t>
  </si>
  <si>
    <t xml:space="preserve">入手経路・ウォンツ・ニーズ・決裁権・購買心理タイプ・ステータスは、プルダウンから選びます。</t>
  </si>
  <si>
    <t xml:space="preserve">優先度の決まり方</t>
  </si>
  <si>
    <t xml:space="preserve">ウォンツ（欲求）とニーズ（必要性）の「高・低」で、自動で決まります。</t>
  </si>
  <si>
    <r>
      <rPr>
        <b val="true"/>
        <sz val="11"/>
        <color rgb="FFFFFFFF"/>
        <rFont val="游ゴシック"/>
        <family val="0"/>
        <charset val="1"/>
      </rPr>
      <t xml:space="preserve">A</t>
    </r>
    <r>
      <rPr>
        <b val="true"/>
        <sz val="11"/>
        <color rgb="FFFFFFFF"/>
        <rFont val="Noto Sans CJK SC"/>
        <family val="2"/>
      </rPr>
      <t xml:space="preserve">：今すぐ客</t>
    </r>
  </si>
  <si>
    <t xml:space="preserve">ウォンツ高・ニーズ高。すぐ連絡して、商談へ。</t>
  </si>
  <si>
    <r>
      <rPr>
        <b val="true"/>
        <sz val="11"/>
        <color rgb="FF000000"/>
        <rFont val="游ゴシック"/>
        <family val="0"/>
        <charset val="1"/>
      </rPr>
      <t xml:space="preserve">B</t>
    </r>
    <r>
      <rPr>
        <b val="true"/>
        <sz val="11"/>
        <color rgb="FF000000"/>
        <rFont val="Noto Sans CJK SC"/>
        <family val="2"/>
      </rPr>
      <t xml:space="preserve">：お悩み客</t>
    </r>
  </si>
  <si>
    <t xml:space="preserve">ウォンツ低・ニーズ高。すでに悩み（ニーズ）があるので、迷っている理由を聞き、ウォンツアップで「欲しい」気持ちを高める。</t>
  </si>
  <si>
    <r>
      <rPr>
        <b val="true"/>
        <sz val="11"/>
        <color rgb="FF000000"/>
        <rFont val="游ゴシック"/>
        <family val="0"/>
        <charset val="1"/>
      </rPr>
      <t xml:space="preserve">C</t>
    </r>
    <r>
      <rPr>
        <b val="true"/>
        <sz val="11"/>
        <color rgb="FF000000"/>
        <rFont val="Noto Sans CJK SC"/>
        <family val="2"/>
      </rPr>
      <t xml:space="preserve">：そのうち客</t>
    </r>
  </si>
  <si>
    <t xml:space="preserve">ウォンツ高・ニーズ低。ニーズ喚起はできていて、ウォンツもあるので、さらにニーズの深掘りで本当の理由（潜在ニーズ）に気づいてもらう。</t>
  </si>
  <si>
    <r>
      <rPr>
        <b val="true"/>
        <sz val="11"/>
        <color rgb="FF000000"/>
        <rFont val="游ゴシック"/>
        <family val="0"/>
        <charset val="1"/>
      </rPr>
      <t xml:space="preserve">D</t>
    </r>
    <r>
      <rPr>
        <b val="true"/>
        <sz val="11"/>
        <color rgb="FF000000"/>
        <rFont val="Noto Sans CJK SC"/>
        <family val="2"/>
      </rPr>
      <t xml:space="preserve">：まだまだ客</t>
    </r>
  </si>
  <si>
    <t xml:space="preserve">ウォンツ低・ニーズ低。情報提供で関係をつなぎ、ニーズ喚起から始める。</t>
  </si>
  <si>
    <t xml:space="preserve">使い方の流れ</t>
  </si>
  <si>
    <t xml:space="preserve">①項目チェックリストで、使う項目を決める　②見込み客を入力する　③ウォンツ・ニーズを選んで優先度を出す　④全員に「次の一言」を書く　⑤週1回、案件会議チェックのシートで見直す</t>
  </si>
  <si>
    <t xml:space="preserve">更新のルール</t>
  </si>
  <si>
    <t xml:space="preserve">接触したら、その日のうちに「最終接触日・価値観メモ・次の一言・次回アクション日」を更新します。</t>
  </si>
  <si>
    <t xml:space="preserve">確度（％）</t>
  </si>
  <si>
    <t xml:space="preserve">他社の数字ではなく、あなた自身の過去の成約実績から入れてください（例：Aの人は10人中何人決まったか）。</t>
  </si>
  <si>
    <t xml:space="preserve">個人情報の取り扱い</t>
  </si>
  <si>
    <t xml:space="preserve">・どこから入手した情報かを、必ず記録する（入手経路の列）
・入手した目的以外には使わない
・このファイルをメールの添付で回さない（パスワード設定や、安全なクラウド保管を使う）
・見る必要のある人だけがアクセスできるようにする</t>
  </si>
  <si>
    <t xml:space="preserve">解説記事</t>
  </si>
  <si>
    <t xml:space="preserve">営業の見込み客リスト｜作り方5ステップとトーク例（million-sales.com）
https://million-sales.com/?p=67372</t>
  </si>
  <si>
    <t xml:space="preserve">見込み客リスト</t>
  </si>
  <si>
    <t xml:space="preserve">白いセルに入力／灰色のセルは自動計算（入力しない）／5行目は記入例（架空）なので消して使ってください</t>
  </si>
  <si>
    <t xml:space="preserve">基本情報</t>
  </si>
  <si>
    <t xml:space="preserve">接点</t>
  </si>
  <si>
    <t xml:space="preserve">温度</t>
  </si>
  <si>
    <t xml:space="preserve">BANT</t>
  </si>
  <si>
    <t xml:space="preserve">台本営業®の項目</t>
  </si>
  <si>
    <t xml:space="preserve">管理</t>
  </si>
  <si>
    <t xml:space="preserve">No</t>
  </si>
  <si>
    <t xml:space="preserve">会社名（または氏名）</t>
  </si>
  <si>
    <t xml:space="preserve">部署・役職</t>
  </si>
  <si>
    <t xml:space="preserve">担当者名</t>
  </si>
  <si>
    <t xml:space="preserve">電話</t>
  </si>
  <si>
    <t xml:space="preserve">メール</t>
  </si>
  <si>
    <t xml:space="preserve">業種</t>
  </si>
  <si>
    <t xml:space="preserve">入手経路</t>
  </si>
  <si>
    <t xml:space="preserve">最終接触日</t>
  </si>
  <si>
    <t xml:space="preserve">次回アクション日</t>
  </si>
  <si>
    <t xml:space="preserve">経過日数</t>
  </si>
  <si>
    <t xml:space="preserve">ウォンツ
（欲求）</t>
  </si>
  <si>
    <t xml:space="preserve">ニーズ
（必要性）</t>
  </si>
  <si>
    <t xml:space="preserve">優先度</t>
  </si>
  <si>
    <t xml:space="preserve">予算
（B）</t>
  </si>
  <si>
    <t xml:space="preserve">決裁権
（A）</t>
  </si>
  <si>
    <t xml:space="preserve">必要性
（N）</t>
  </si>
  <si>
    <t xml:space="preserve">導入時期
（T）</t>
  </si>
  <si>
    <t xml:space="preserve">購買心理タイプ</t>
  </si>
  <si>
    <t xml:space="preserve">価値観メモ</t>
  </si>
  <si>
    <t xml:space="preserve">次の一言</t>
  </si>
  <si>
    <t xml:space="preserve">ステータス</t>
  </si>
  <si>
    <t xml:space="preserve">アラート</t>
  </si>
  <si>
    <t xml:space="preserve">備考</t>
  </si>
  <si>
    <t xml:space="preserve">株式会社サンプル商事（記入例・架空）</t>
  </si>
  <si>
    <t xml:space="preserve">総務部 部長</t>
  </si>
  <si>
    <t xml:space="preserve">山田 太郎</t>
  </si>
  <si>
    <t xml:space="preserve">03-0000-0000</t>
  </si>
  <si>
    <t xml:space="preserve">sample@example.com</t>
  </si>
  <si>
    <t xml:space="preserve">不動産</t>
  </si>
  <si>
    <t xml:space="preserve">展示会・セミナー</t>
  </si>
  <si>
    <t xml:space="preserve">高</t>
  </si>
  <si>
    <t xml:space="preserve">年内に予算確保の予定</t>
  </si>
  <si>
    <t xml:space="preserve">なし</t>
  </si>
  <si>
    <t xml:space="preserve">新人の成約率を上げたい</t>
  </si>
  <si>
    <t xml:space="preserve">来年4月まで</t>
  </si>
  <si>
    <t xml:space="preserve">ハーモナー</t>
  </si>
  <si>
    <t xml:space="preserve">部下が安心して働けることを大切にしている</t>
  </si>
  <si>
    <t xml:space="preserve">「先日、部下の方が安心して働けることがいちばん、とおっしゃっていましたよね。今日はそのための進め方をお伝えしたくて、お電話しました。」</t>
  </si>
  <si>
    <t xml:space="preserve">接触中</t>
  </si>
  <si>
    <t xml:space="preserve">決裁者は社長。次回、同席をお願いする</t>
  </si>
  <si>
    <t xml:space="preserve">見込み客リスト 項目チェックリスト</t>
  </si>
  <si>
    <t xml:space="preserve">使う項目のチェック欄で「✓」を選んでください。必須はすべて、推奨と台本営業®の項目もできるだけ入れましょう。</t>
  </si>
  <si>
    <t xml:space="preserve">区分</t>
  </si>
  <si>
    <t xml:space="preserve">項目</t>
  </si>
  <si>
    <t xml:space="preserve">何を書くか・例</t>
  </si>
  <si>
    <t xml:space="preserve">チェック</t>
  </si>
  <si>
    <t xml:space="preserve">必須</t>
  </si>
  <si>
    <t xml:space="preserve">法人なら会社名、個人なら氏名</t>
  </si>
  <si>
    <t xml:space="preserve">話をする相手の名前</t>
  </si>
  <si>
    <t xml:space="preserve">連絡先（電話・メール）</t>
  </si>
  <si>
    <t xml:space="preserve">いちばんつながりやすい連絡先</t>
  </si>
  <si>
    <t xml:space="preserve">展示会、紹介、問い合わせなど。個人情報の取得元の記録にもなる</t>
  </si>
  <si>
    <t xml:space="preserve">最後に話した日</t>
  </si>
  <si>
    <t xml:space="preserve">次に連絡する日。空欄にしない</t>
  </si>
  <si>
    <t xml:space="preserve">未接触・接触中・商談中・成約・失注・見送り</t>
  </si>
  <si>
    <t xml:space="preserve">推奨</t>
  </si>
  <si>
    <t xml:space="preserve">決裁権を見極める手がかり</t>
  </si>
  <si>
    <t xml:space="preserve">業種ごとの話題や事例を選ぶ手がかり</t>
  </si>
  <si>
    <t xml:space="preserve">ウォンツ（欲求）</t>
  </si>
  <si>
    <t xml:space="preserve">「これが欲しい」気持ちが高いか、低いか</t>
  </si>
  <si>
    <t xml:space="preserve">ニーズ（必要性）</t>
  </si>
  <si>
    <t xml:space="preserve">「必要だ」と感じているか、いないか</t>
  </si>
  <si>
    <t xml:space="preserve">あなた自身の過去の成約実績から入れる</t>
  </si>
  <si>
    <t xml:space="preserve">予算（Budget）</t>
  </si>
  <si>
    <t xml:space="preserve">予算は決まっているか。例：年内に確保予定</t>
  </si>
  <si>
    <t xml:space="preserve">決裁権（Authority）</t>
  </si>
  <si>
    <t xml:space="preserve">決める人はだれか。例：担当者は推薦者、決裁は社長</t>
  </si>
  <si>
    <t xml:space="preserve">必要性（Needs）</t>
  </si>
  <si>
    <t xml:space="preserve">何に困っているか。例：新人の成約率を上げたい</t>
  </si>
  <si>
    <t xml:space="preserve">導入時期（Timeframe）</t>
  </si>
  <si>
    <t xml:space="preserve">いつまでに決めたいか。例：来年4月まで</t>
  </si>
  <si>
    <r>
      <rPr>
        <sz val="10"/>
        <color rgb="FF000000"/>
        <rFont val="游ゴシック"/>
        <family val="0"/>
        <charset val="1"/>
      </rPr>
      <t xml:space="preserve">SIX MENTAL READING®</t>
    </r>
    <r>
      <rPr>
        <sz val="10"/>
        <color rgb="FF000000"/>
        <rFont val="Noto Sans CJK SC"/>
        <family val="2"/>
      </rPr>
      <t xml:space="preserve">の</t>
    </r>
    <r>
      <rPr>
        <sz val="10"/>
        <color rgb="FF000000"/>
        <rFont val="游ゴシック"/>
        <family val="0"/>
        <charset val="1"/>
      </rPr>
      <t xml:space="preserve">6</t>
    </r>
    <r>
      <rPr>
        <sz val="10"/>
        <color rgb="FF000000"/>
        <rFont val="Noto Sans CJK SC"/>
        <family val="2"/>
      </rPr>
      <t xml:space="preserve">タイプ。話し方を変える手がかり</t>
    </r>
  </si>
  <si>
    <t xml:space="preserve">その人が大切にしていること。前回の会話から書く</t>
  </si>
  <si>
    <t xml:space="preserve">次に連絡するときの最初の一言。価値観メモから始める</t>
  </si>
  <si>
    <t xml:space="preserve">チェックした項目数</t>
  </si>
  <si>
    <t xml:space="preserve">優先度別 声かけトーク早見表</t>
  </si>
  <si>
    <t xml:space="preserve">〇〇は、相手の名前や、前回聞いた言葉に置きかえて使ってください。</t>
  </si>
  <si>
    <t xml:space="preserve">見込み客の種類</t>
  </si>
  <si>
    <t xml:space="preserve">声かけの目的</t>
  </si>
  <si>
    <t xml:space="preserve">連絡の目安</t>
  </si>
  <si>
    <t xml:space="preserve">最初の一言（例）</t>
  </si>
  <si>
    <t xml:space="preserve">A</t>
  </si>
  <si>
    <t xml:space="preserve">今すぐ客
（ウォンツ高・ニーズ高）</t>
  </si>
  <si>
    <t xml:space="preserve">すぐ連絡して、商談へ</t>
  </si>
  <si>
    <t xml:space="preserve">即日〜数日以内（電話）</t>
  </si>
  <si>
    <t xml:space="preserve">「お話の中で、『来月までに決めたい』とおっしゃっていましたよね。今日は、その期日に間に合う進め方を、お伝えしたくてお電話しました。今週、15分だけ、お時間をいただけませんか？」</t>
  </si>
  <si>
    <t xml:space="preserve">B</t>
  </si>
  <si>
    <t xml:space="preserve">お悩み客
（ウォンツ低・ニーズ高）</t>
  </si>
  <si>
    <t xml:space="preserve">すでにある悩み（ニーズ）を聞き、ウォンツアップする</t>
  </si>
  <si>
    <r>
      <rPr>
        <sz val="10"/>
        <color rgb="FF000000"/>
        <rFont val="游ゴシック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〜</t>
    </r>
    <r>
      <rPr>
        <sz val="10"/>
        <color rgb="FF000000"/>
        <rFont val="游ゴシック"/>
        <family val="0"/>
        <charset val="1"/>
      </rPr>
      <t xml:space="preserve">2</t>
    </r>
    <r>
      <rPr>
        <sz val="10"/>
        <color rgb="FF000000"/>
        <rFont val="Noto Sans CJK SC"/>
        <family val="2"/>
      </rPr>
      <t xml:space="preserve">週間以内（電話）</t>
    </r>
  </si>
  <si>
    <t xml:space="preserve">「ご検討の中で、いちばん気になっていることは、どんなことですか？」
「もし、その心配がなくなったら、〇〇さんにとって、どんないいことがありそうですか？」</t>
  </si>
  <si>
    <t xml:space="preserve">C</t>
  </si>
  <si>
    <t xml:space="preserve">そのうち客
（ウォンツ高・ニーズ低）</t>
  </si>
  <si>
    <t xml:space="preserve">ニーズを深掘りして、本当の理由（潜在ニーズ）に気づいてもらう</t>
  </si>
  <si>
    <t xml:space="preserve">月に1回程度（メール）</t>
  </si>
  <si>
    <t xml:space="preserve">「最近、〇〇の業種の方から、△△のご相談をいただくことが増えています。〇〇さんのお役に立てるかもしれませんので、参考資料を添付します。」
次に話せたら：「〇〇さんが、いちばん変えたいのは、どんなところですか？」</t>
  </si>
  <si>
    <t xml:space="preserve">D</t>
  </si>
  <si>
    <t xml:space="preserve">まだまだ客
（ウォンツ低・ニーズ低）</t>
  </si>
  <si>
    <t xml:space="preserve">売り込まずに、関係をつなぐ（ニーズ喚起から）</t>
  </si>
  <si>
    <t xml:space="preserve">メルマガ・季節のご挨拶</t>
  </si>
  <si>
    <t xml:space="preserve">「今月は、△△に関する役立つ情報をまとめました。お時間のあるときに、ご覧ください。」</t>
  </si>
  <si>
    <t xml:space="preserve">ポイント：前回聞いた「その人が大切にしていること（価値観メモ）」から話し始めると、お客さんは話を聞く気持ちになります。</t>
  </si>
  <si>
    <t xml:space="preserve">案件会議チェック（週1回の見直し用）</t>
  </si>
  <si>
    <t xml:space="preserve">数字は「見込み客リスト」から自動で集計されます。0でない項目から、会議で「次の一手」を決めましょう。</t>
  </si>
  <si>
    <t xml:space="preserve">チェック項目</t>
  </si>
  <si>
    <t xml:space="preserve">件数</t>
  </si>
  <si>
    <t xml:space="preserve">優先度Aの人（今日、だれが連絡するかを決める）</t>
  </si>
  <si>
    <t xml:space="preserve">次回アクション日が過ぎたまま、止まっている人</t>
  </si>
  <si>
    <t xml:space="preserve">「次の一言」が空欄の人</t>
  </si>
  <si>
    <t xml:space="preserve">決裁権が「不明」または空欄の人</t>
  </si>
  <si>
    <t xml:space="preserve">導入時期が空欄の人</t>
  </si>
  <si>
    <t xml:space="preserve">優先度別の件数（進行中のみ）</t>
  </si>
  <si>
    <t xml:space="preserve">優先度A</t>
  </si>
  <si>
    <t xml:space="preserve">優先度B</t>
  </si>
  <si>
    <t xml:space="preserve">優先度C</t>
  </si>
  <si>
    <t xml:space="preserve">優先度D</t>
  </si>
  <si>
    <t xml:space="preserve">問いかけの例</t>
  </si>
  <si>
    <t xml:space="preserve">「優先度Aの〇〇さん、最後に話してから2週間たっているね。次の一言は、どうする？前回、〇〇さんが大切にしていたことは何だった？」</t>
  </si>
  <si>
    <t xml:space="preserve">会議で決めた「次の一言」は、リストに書くだけでなく、翌日の営業日報の「明日の作戦」にも書きましょう。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</si>
</sst>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/mm/dd"/>
    <numFmt numFmtId="166" formatCode="General"/>
    <numFmt numFmtId="167" formatCode="0%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Noto Sans CJK SC"/>
      <family val="2"/>
      <charset val="1"/>
    </font>
    <font>
      <sz val="10"/>
      <color rgb="FF595959"/>
      <name val="Noto Sans CJK SC"/>
      <family val="2"/>
      <charset val="1"/>
    </font>
    <font>
      <b val="true"/>
      <sz val="11"/>
      <color rgb="FF000000"/>
      <name val="Noto Sans CJK SC"/>
      <family val="2"/>
      <charset val="1"/>
    </font>
    <font>
      <sz val="11"/>
      <color rgb="FF000000"/>
      <name val="Noto Sans CJK SC"/>
      <family val="2"/>
      <charset val="1"/>
    </font>
    <font>
      <b val="true"/>
      <sz val="11"/>
      <color rgb="FF000000"/>
      <name val="游ゴシック"/>
      <family val="0"/>
      <charset val="1"/>
    </font>
    <font>
      <sz val="11"/>
      <color rgb="FF000000"/>
      <name val="游ゴシック"/>
      <family val="0"/>
      <charset val="1"/>
    </font>
    <font>
      <b val="true"/>
      <sz val="11"/>
      <color rgb="FFFFFFFF"/>
      <name val="游ゴシック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000000"/>
      <name val="Noto Sans CJK SC"/>
      <family val="2"/>
    </font>
    <font>
      <b val="true"/>
      <sz val="14"/>
      <color rgb="FF1F3864"/>
      <name val="Noto Sans CJK SC"/>
      <family val="2"/>
      <charset val="1"/>
    </font>
    <font>
      <b val="true"/>
      <sz val="10"/>
      <color rgb="FF000000"/>
      <name val="Noto Sans CJK SC"/>
      <family val="2"/>
      <charset val="1"/>
    </font>
    <font>
      <b val="true"/>
      <sz val="10"/>
      <color rgb="FF000000"/>
      <name val="游ゴシック"/>
      <family val="0"/>
      <charset val="1"/>
    </font>
    <font>
      <b val="true"/>
      <sz val="10"/>
      <color rgb="FFFFFFFF"/>
      <name val="游ゴシック"/>
      <family val="0"/>
      <charset val="1"/>
    </font>
    <font>
      <b val="true"/>
      <sz val="10"/>
      <color rgb="FFFFFFFF"/>
      <name val="Noto Sans CJK SC"/>
      <family val="2"/>
      <charset val="1"/>
    </font>
    <font>
      <sz val="10"/>
      <color rgb="FF000000"/>
      <name val="游ゴシック"/>
      <family val="0"/>
      <charset val="1"/>
    </font>
    <font>
      <i val="true"/>
      <sz val="10"/>
      <color rgb="FF404040"/>
      <name val="Noto Sans CJK SC"/>
      <family val="2"/>
      <charset val="1"/>
    </font>
    <font>
      <i val="true"/>
      <sz val="10"/>
      <color rgb="FF404040"/>
      <name val="游ゴシック"/>
      <family val="0"/>
      <charset val="1"/>
    </font>
    <font>
      <sz val="10"/>
      <name val="Noto Sans CJK SC"/>
      <family val="2"/>
    </font>
    <font>
      <sz val="10"/>
      <name val="Arial"/>
      <family val="2"/>
    </font>
    <font>
      <sz val="10"/>
      <color rgb="FF000000"/>
      <name val="Noto Sans CJK SC"/>
      <family val="2"/>
      <charset val="1"/>
    </font>
    <font>
      <sz val="10"/>
      <color rgb="FF000000"/>
      <name val="Noto Sans CJK SC"/>
      <family val="2"/>
    </font>
    <font>
      <b val="true"/>
      <sz val="12"/>
      <color rgb="FFFFFFFF"/>
      <name val="游ゴシック"/>
      <family val="0"/>
      <charset val="1"/>
    </font>
    <font>
      <b val="true"/>
      <sz val="12"/>
      <color rgb="FF000000"/>
      <name val="游ゴシック"/>
      <family val="0"/>
      <charset val="1"/>
    </font>
    <font>
      <b val="true"/>
      <sz val="10"/>
      <color rgb="FF0000FF"/>
      <name val="Noto Sans CJK SC"/>
      <family val="2"/>
      <charset val="1"/>
    </font>
    <font>
      <sz val="10"/>
      <color rgb="FF0000FF"/>
      <name val="Noto Sans CJK SC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rgb="FFEAF3FB"/>
      </patternFill>
    </fill>
    <fill>
      <patternFill patternType="solid">
        <fgColor rgb="FFFF0000"/>
        <bgColor rgb="FFE60012"/>
      </patternFill>
    </fill>
    <fill>
      <patternFill patternType="solid">
        <fgColor rgb="FFFFFF00"/>
        <bgColor rgb="FFFFFF00"/>
      </patternFill>
    </fill>
    <fill>
      <patternFill patternType="solid">
        <fgColor rgb="FFFFFFEA"/>
        <bgColor rgb="FFFFFFFF"/>
      </patternFill>
    </fill>
    <fill>
      <patternFill patternType="solid">
        <fgColor rgb="FFFF80DF"/>
        <bgColor rgb="FFFF8080"/>
      </patternFill>
    </fill>
    <fill>
      <patternFill patternType="solid">
        <fgColor rgb="FF00B0F0"/>
        <bgColor rgb="FF33CCCC"/>
      </patternFill>
    </fill>
    <fill>
      <patternFill patternType="solid">
        <fgColor rgb="FF1F3864"/>
        <bgColor rgb="FF333399"/>
      </patternFill>
    </fill>
    <fill>
      <patternFill patternType="solid">
        <fgColor rgb="FFEAF3FB"/>
        <bgColor rgb="FFF2F2F2"/>
      </patternFill>
    </fill>
    <fill>
      <patternFill patternType="solid">
        <fgColor rgb="FFE7E6E6"/>
        <bgColor rgb="FFFCE4E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9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9" fillId="9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0" fillId="9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20" fillId="9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8" fillId="1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9" fillId="9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8" fillId="1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20" fillId="9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8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3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4">
    <dxf>
      <fill>
        <patternFill patternType="solid">
          <fgColor rgb="FF1F3864"/>
          <bgColor rgb="FF000000"/>
        </patternFill>
      </fill>
    </dxf>
    <dxf>
      <fill>
        <patternFill patternType="solid">
          <fgColor rgb="FFEAF3F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404040"/>
          <bgColor rgb="FF000000"/>
        </patternFill>
      </fill>
    </dxf>
    <dxf>
      <fill>
        <patternFill patternType="solid">
          <fgColor rgb="FFE7E6E6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ont>
        <name val="游ゴシック"/>
        <charset val="1"/>
        <family val="0"/>
        <b val="1"/>
        <color rgb="FFFFFFFF"/>
      </font>
      <fill>
        <patternFill>
          <bgColor rgb="FFFF0000"/>
        </patternFill>
      </fill>
    </dxf>
    <dxf>
      <font>
        <name val="游ゴシック"/>
        <charset val="1"/>
        <family val="0"/>
        <b val="1"/>
        <color rgb="FF000000"/>
      </font>
      <fill>
        <patternFill>
          <bgColor rgb="FFFFFF00"/>
        </patternFill>
      </fill>
    </dxf>
    <dxf>
      <font>
        <name val="游ゴシック"/>
        <charset val="1"/>
        <family val="0"/>
        <b val="1"/>
        <color rgb="FF000000"/>
      </font>
      <fill>
        <patternFill>
          <bgColor rgb="FFFF80DF"/>
        </patternFill>
      </fill>
    </dxf>
    <dxf>
      <font>
        <name val="游ゴシック"/>
        <charset val="1"/>
        <family val="0"/>
        <b val="1"/>
        <color rgb="FF000000"/>
      </font>
      <fill>
        <patternFill>
          <bgColor rgb="FF00B0F0"/>
        </patternFill>
      </fill>
    </dxf>
    <dxf>
      <font>
        <name val="游ゴシック"/>
        <charset val="1"/>
        <family val="0"/>
        <b val="1"/>
        <color rgb="FFE60012"/>
      </font>
      <fill>
        <patternFill>
          <bgColor rgb="FFFCE4E4"/>
        </patternFill>
      </fill>
    </dxf>
    <dxf>
      <font>
        <name val="游ゴシック"/>
        <charset val="1"/>
        <family val="0"/>
        <b val="1"/>
        <color rgb="FF0000FF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E60012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EA"/>
      <rgbColor rgb="FFEAF3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F2F2F2"/>
      <rgbColor rgb="FFE7E6E6"/>
      <rgbColor rgb="FFFFFF99"/>
      <rgbColor rgb="FF99CCFF"/>
      <rgbColor rgb="FFFF80DF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595959"/>
      <rgbColor rgb="FF999999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22"/>
    <col collapsed="false" customWidth="true" hidden="false" outlineLevel="0" max="3" min="3" style="1" width="80"/>
  </cols>
  <sheetData>
    <row r="2" customFormat="false" ht="23.2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5" customFormat="false" ht="21.75" hidden="false" customHeight="true" outlineLevel="0" collapsed="false">
      <c r="B5" s="4" t="s">
        <v>2</v>
      </c>
      <c r="C5" s="5" t="s">
        <v>3</v>
      </c>
    </row>
    <row r="6" customFormat="false" ht="21.75" hidden="false" customHeight="true" outlineLevel="0" collapsed="false">
      <c r="B6" s="4" t="s">
        <v>4</v>
      </c>
      <c r="C6" s="5" t="s">
        <v>5</v>
      </c>
    </row>
    <row r="7" customFormat="false" ht="21.75" hidden="false" customHeight="true" outlineLevel="0" collapsed="false">
      <c r="B7" s="4" t="s">
        <v>6</v>
      </c>
      <c r="C7" s="5" t="s">
        <v>7</v>
      </c>
    </row>
    <row r="8" customFormat="false" ht="21.75" hidden="false" customHeight="true" outlineLevel="0" collapsed="false">
      <c r="B8" s="4" t="s">
        <v>8</v>
      </c>
      <c r="C8" s="5" t="s">
        <v>9</v>
      </c>
    </row>
    <row r="9" customFormat="false" ht="21.75" hidden="false" customHeight="true" outlineLevel="0" collapsed="false">
      <c r="B9" s="6"/>
      <c r="C9" s="7"/>
    </row>
    <row r="10" customFormat="false" ht="21.75" hidden="false" customHeight="true" outlineLevel="0" collapsed="false">
      <c r="B10" s="4" t="s">
        <v>10</v>
      </c>
      <c r="C10" s="5" t="s">
        <v>11</v>
      </c>
    </row>
    <row r="11" customFormat="false" ht="21.75" hidden="false" customHeight="true" outlineLevel="0" collapsed="false">
      <c r="B11" s="8" t="s">
        <v>12</v>
      </c>
      <c r="C11" s="5" t="s">
        <v>13</v>
      </c>
    </row>
    <row r="12" customFormat="false" ht="21.75" hidden="false" customHeight="true" outlineLevel="0" collapsed="false">
      <c r="B12" s="9" t="s">
        <v>14</v>
      </c>
      <c r="C12" s="10" t="s">
        <v>15</v>
      </c>
    </row>
    <row r="13" customFormat="false" ht="21.75" hidden="false" customHeight="true" outlineLevel="0" collapsed="false">
      <c r="B13" s="11" t="s">
        <v>16</v>
      </c>
      <c r="C13" s="5" t="s">
        <v>17</v>
      </c>
    </row>
    <row r="14" customFormat="false" ht="21.75" hidden="false" customHeight="true" outlineLevel="0" collapsed="false">
      <c r="B14" s="12" t="s">
        <v>18</v>
      </c>
      <c r="C14" s="5" t="s">
        <v>19</v>
      </c>
    </row>
    <row r="15" customFormat="false" ht="21.75" hidden="false" customHeight="true" outlineLevel="0" collapsed="false">
      <c r="B15" s="6"/>
      <c r="C15" s="7"/>
    </row>
    <row r="16" customFormat="false" ht="39.75" hidden="false" customHeight="true" outlineLevel="0" collapsed="false">
      <c r="B16" s="4" t="s">
        <v>20</v>
      </c>
      <c r="C16" s="5" t="s">
        <v>21</v>
      </c>
    </row>
    <row r="17" customFormat="false" ht="21.75" hidden="false" customHeight="true" outlineLevel="0" collapsed="false">
      <c r="B17" s="4" t="s">
        <v>22</v>
      </c>
      <c r="C17" s="5" t="s">
        <v>23</v>
      </c>
    </row>
    <row r="18" customFormat="false" ht="21.75" hidden="false" customHeight="true" outlineLevel="0" collapsed="false">
      <c r="B18" s="4" t="s">
        <v>24</v>
      </c>
      <c r="C18" s="5" t="s">
        <v>25</v>
      </c>
    </row>
    <row r="19" customFormat="false" ht="21.75" hidden="false" customHeight="true" outlineLevel="0" collapsed="false">
      <c r="B19" s="6"/>
      <c r="C19" s="7"/>
    </row>
    <row r="20" customFormat="false" ht="93.75" hidden="false" customHeight="true" outlineLevel="0" collapsed="false">
      <c r="B20" s="4" t="s">
        <v>26</v>
      </c>
      <c r="C20" s="5" t="s">
        <v>27</v>
      </c>
    </row>
    <row r="21" customFormat="false" ht="21.75" hidden="false" customHeight="true" outlineLevel="0" collapsed="false">
      <c r="B21" s="6"/>
      <c r="C21" s="7"/>
    </row>
    <row r="22" customFormat="false" ht="57.75" hidden="false" customHeight="true" outlineLevel="0" collapsed="false">
      <c r="B22" s="4" t="s">
        <v>28</v>
      </c>
      <c r="C22" s="5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1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22"/>
    <col collapsed="false" customWidth="true" hidden="false" outlineLevel="0" max="3" min="3" style="1" width="14"/>
    <col collapsed="false" customWidth="true" hidden="false" outlineLevel="0" max="4" min="4" style="1" width="12"/>
    <col collapsed="false" customWidth="true" hidden="false" outlineLevel="0" max="5" min="5" style="1" width="14"/>
    <col collapsed="false" customWidth="true" hidden="false" outlineLevel="0" max="6" min="6" style="1" width="22"/>
    <col collapsed="false" customWidth="true" hidden="false" outlineLevel="0" max="7" min="7" style="1" width="12"/>
    <col collapsed="false" customWidth="true" hidden="false" outlineLevel="0" max="8" min="8" style="1" width="16"/>
    <col collapsed="false" customWidth="true" hidden="false" outlineLevel="0" max="9" min="9" style="1" width="12"/>
    <col collapsed="false" customWidth="true" hidden="false" outlineLevel="0" max="10" min="10" style="1" width="13"/>
    <col collapsed="false" customWidth="true" hidden="false" outlineLevel="0" max="13" min="11" style="1" width="9"/>
    <col collapsed="false" customWidth="true" hidden="false" outlineLevel="0" max="14" min="14" style="1" width="8"/>
    <col collapsed="false" customWidth="true" hidden="false" outlineLevel="0" max="15" min="15" style="1" width="9"/>
    <col collapsed="false" customWidth="true" hidden="false" outlineLevel="0" max="16" min="16" style="1" width="14"/>
    <col collapsed="false" customWidth="true" hidden="false" outlineLevel="0" max="17" min="17" style="1" width="10"/>
    <col collapsed="false" customWidth="true" hidden="false" outlineLevel="0" max="18" min="18" style="1" width="18"/>
    <col collapsed="false" customWidth="true" hidden="false" outlineLevel="0" max="19" min="19" style="1" width="12"/>
    <col collapsed="false" customWidth="true" hidden="false" outlineLevel="0" max="20" min="20" style="1" width="14"/>
    <col collapsed="false" customWidth="true" hidden="false" outlineLevel="0" max="21" min="21" style="1" width="26"/>
    <col collapsed="false" customWidth="true" hidden="false" outlineLevel="0" max="22" min="22" style="1" width="34"/>
    <col collapsed="false" customWidth="true" hidden="false" outlineLevel="0" max="23" min="23" style="1" width="11"/>
    <col collapsed="false" customWidth="true" hidden="false" outlineLevel="0" max="24" min="24" style="1" width="15"/>
    <col collapsed="false" customWidth="true" hidden="false" outlineLevel="0" max="25" min="25" style="1" width="20"/>
  </cols>
  <sheetData>
    <row r="1" customFormat="false" ht="17.25" hidden="false" customHeight="true" outlineLevel="0" collapsed="false">
      <c r="A1" s="13" t="s">
        <v>30</v>
      </c>
    </row>
    <row r="2" customFormat="false" ht="15" hidden="false" customHeight="true" outlineLevel="0" collapsed="false">
      <c r="A2" s="3" t="s">
        <v>31</v>
      </c>
    </row>
    <row r="3" customFormat="false" ht="15" hidden="false" customHeight="true" outlineLevel="0" collapsed="false">
      <c r="A3" s="14" t="s">
        <v>32</v>
      </c>
      <c r="B3" s="14"/>
      <c r="C3" s="14"/>
      <c r="D3" s="14"/>
      <c r="E3" s="14"/>
      <c r="F3" s="14"/>
      <c r="G3" s="14"/>
      <c r="H3" s="14" t="s">
        <v>33</v>
      </c>
      <c r="I3" s="14"/>
      <c r="J3" s="14"/>
      <c r="K3" s="14"/>
      <c r="L3" s="14" t="s">
        <v>34</v>
      </c>
      <c r="M3" s="14"/>
      <c r="N3" s="14"/>
      <c r="O3" s="14"/>
      <c r="P3" s="15" t="s">
        <v>35</v>
      </c>
      <c r="Q3" s="15"/>
      <c r="R3" s="15"/>
      <c r="S3" s="15"/>
      <c r="T3" s="14" t="s">
        <v>36</v>
      </c>
      <c r="U3" s="14"/>
      <c r="V3" s="14"/>
      <c r="W3" s="14" t="s">
        <v>37</v>
      </c>
      <c r="X3" s="14"/>
      <c r="Y3" s="14"/>
    </row>
    <row r="4" customFormat="false" ht="33.75" hidden="false" customHeight="true" outlineLevel="0" collapsed="false">
      <c r="A4" s="16" t="s">
        <v>38</v>
      </c>
      <c r="B4" s="17" t="s">
        <v>39</v>
      </c>
      <c r="C4" s="17" t="s">
        <v>40</v>
      </c>
      <c r="D4" s="17" t="s">
        <v>41</v>
      </c>
      <c r="E4" s="17" t="s">
        <v>42</v>
      </c>
      <c r="F4" s="17" t="s">
        <v>43</v>
      </c>
      <c r="G4" s="17" t="s">
        <v>44</v>
      </c>
      <c r="H4" s="17" t="s">
        <v>45</v>
      </c>
      <c r="I4" s="17" t="s">
        <v>46</v>
      </c>
      <c r="J4" s="17" t="s">
        <v>47</v>
      </c>
      <c r="K4" s="17" t="s">
        <v>48</v>
      </c>
      <c r="L4" s="17" t="s">
        <v>49</v>
      </c>
      <c r="M4" s="17" t="s">
        <v>50</v>
      </c>
      <c r="N4" s="17" t="s">
        <v>51</v>
      </c>
      <c r="O4" s="17" t="s">
        <v>24</v>
      </c>
      <c r="P4" s="17" t="s">
        <v>52</v>
      </c>
      <c r="Q4" s="17" t="s">
        <v>53</v>
      </c>
      <c r="R4" s="17" t="s">
        <v>54</v>
      </c>
      <c r="S4" s="17" t="s">
        <v>55</v>
      </c>
      <c r="T4" s="17" t="s">
        <v>56</v>
      </c>
      <c r="U4" s="17" t="s">
        <v>57</v>
      </c>
      <c r="V4" s="17" t="s">
        <v>58</v>
      </c>
      <c r="W4" s="17" t="s">
        <v>59</v>
      </c>
      <c r="X4" s="17" t="s">
        <v>60</v>
      </c>
      <c r="Y4" s="17" t="s">
        <v>61</v>
      </c>
    </row>
    <row r="5" customFormat="false" ht="61.5" hidden="false" customHeight="true" outlineLevel="0" collapsed="false">
      <c r="A5" s="18" t="n">
        <v>1</v>
      </c>
      <c r="B5" s="19" t="s">
        <v>62</v>
      </c>
      <c r="C5" s="19" t="s">
        <v>63</v>
      </c>
      <c r="D5" s="19" t="s">
        <v>64</v>
      </c>
      <c r="E5" s="20" t="s">
        <v>65</v>
      </c>
      <c r="F5" s="20" t="s">
        <v>66</v>
      </c>
      <c r="G5" s="19" t="s">
        <v>67</v>
      </c>
      <c r="H5" s="19" t="s">
        <v>68</v>
      </c>
      <c r="I5" s="21" t="n">
        <v>46315</v>
      </c>
      <c r="J5" s="21" t="n">
        <v>46322</v>
      </c>
      <c r="K5" s="22" t="n">
        <f aca="true">IF(I5="","",TODAY()-I5)</f>
        <v>5</v>
      </c>
      <c r="L5" s="23" t="s">
        <v>69</v>
      </c>
      <c r="M5" s="23" t="s">
        <v>69</v>
      </c>
      <c r="N5" s="24" t="str">
        <f aca="false">IF(OR(L5="",M5=""),"",IF(AND(L5="高",M5="高"),"A",IF(M5="高","B",IF(L5="高","C","D"))))</f>
        <v>A</v>
      </c>
      <c r="O5" s="25" t="n">
        <v>0.5</v>
      </c>
      <c r="P5" s="19" t="s">
        <v>70</v>
      </c>
      <c r="Q5" s="23" t="s">
        <v>71</v>
      </c>
      <c r="R5" s="19" t="s">
        <v>72</v>
      </c>
      <c r="S5" s="19" t="s">
        <v>73</v>
      </c>
      <c r="T5" s="19" t="s">
        <v>74</v>
      </c>
      <c r="U5" s="19" t="s">
        <v>75</v>
      </c>
      <c r="V5" s="19" t="s">
        <v>76</v>
      </c>
      <c r="W5" s="19" t="s">
        <v>77</v>
      </c>
      <c r="X5" s="24" t="str">
        <f aca="true">IF(OR(B5="",W5="成約",W5="失注",W5="見送り"),"",IF(AND(J5&lt;&gt;"",J5&lt;TODAY()),"期限切れ",IF(V5="","次の一言を書く",IF(J5="","次回日を決める",""))))</f>
        <v/>
      </c>
      <c r="Y5" s="19" t="s">
        <v>78</v>
      </c>
    </row>
    <row r="6" customFormat="false" ht="15" hidden="false" customHeight="true" outlineLevel="0" collapsed="false">
      <c r="A6" s="26" t="n">
        <v>2</v>
      </c>
      <c r="B6" s="27"/>
      <c r="C6" s="27"/>
      <c r="D6" s="27"/>
      <c r="E6" s="27"/>
      <c r="F6" s="27"/>
      <c r="G6" s="27"/>
      <c r="H6" s="27"/>
      <c r="I6" s="28"/>
      <c r="J6" s="28"/>
      <c r="K6" s="22" t="str">
        <f aca="true">IF(I6="","",TODAY()-I6)</f>
        <v/>
      </c>
      <c r="L6" s="26"/>
      <c r="M6" s="26"/>
      <c r="N6" s="24" t="str">
        <f aca="false">IF(OR(L6="",M6=""),"",IF(AND(L6="高",M6="高"),"A",IF(M6="高","B",IF(L6="高","C","D"))))</f>
        <v/>
      </c>
      <c r="O6" s="29"/>
      <c r="P6" s="27"/>
      <c r="Q6" s="26"/>
      <c r="R6" s="27"/>
      <c r="S6" s="27"/>
      <c r="T6" s="27"/>
      <c r="U6" s="27"/>
      <c r="V6" s="27"/>
      <c r="W6" s="27"/>
      <c r="X6" s="24" t="str">
        <f aca="true">IF(OR(B6="",W6="成約",W6="失注",W6="見送り"),"",IF(AND(J6&lt;&gt;"",J6&lt;TODAY()),"期限切れ",IF(V6="","次の一言を書く",IF(J6="","次回日を決める",""))))</f>
        <v/>
      </c>
      <c r="Y6" s="27"/>
    </row>
    <row r="7" customFormat="false" ht="15" hidden="false" customHeight="true" outlineLevel="0" collapsed="false">
      <c r="A7" s="26" t="n">
        <v>3</v>
      </c>
      <c r="B7" s="27"/>
      <c r="C7" s="27"/>
      <c r="D7" s="27"/>
      <c r="E7" s="27"/>
      <c r="F7" s="27"/>
      <c r="G7" s="27"/>
      <c r="H7" s="27"/>
      <c r="I7" s="28"/>
      <c r="J7" s="28"/>
      <c r="K7" s="22" t="str">
        <f aca="true">IF(I7="","",TODAY()-I7)</f>
        <v/>
      </c>
      <c r="L7" s="26"/>
      <c r="M7" s="26"/>
      <c r="N7" s="24" t="str">
        <f aca="false">IF(OR(L7="",M7=""),"",IF(AND(L7="高",M7="高"),"A",IF(M7="高","B",IF(L7="高","C","D"))))</f>
        <v/>
      </c>
      <c r="O7" s="29"/>
      <c r="P7" s="27"/>
      <c r="Q7" s="26"/>
      <c r="R7" s="27"/>
      <c r="S7" s="27"/>
      <c r="T7" s="27"/>
      <c r="U7" s="27"/>
      <c r="V7" s="27"/>
      <c r="W7" s="27"/>
      <c r="X7" s="24" t="str">
        <f aca="true">IF(OR(B7="",W7="成約",W7="失注",W7="見送り"),"",IF(AND(J7&lt;&gt;"",J7&lt;TODAY()),"期限切れ",IF(V7="","次の一言を書く",IF(J7="","次回日を決める",""))))</f>
        <v/>
      </c>
      <c r="Y7" s="27"/>
    </row>
    <row r="8" customFormat="false" ht="15" hidden="false" customHeight="true" outlineLevel="0" collapsed="false">
      <c r="A8" s="26" t="n">
        <v>4</v>
      </c>
      <c r="B8" s="27"/>
      <c r="C8" s="27"/>
      <c r="D8" s="27"/>
      <c r="E8" s="27"/>
      <c r="F8" s="27"/>
      <c r="G8" s="27"/>
      <c r="H8" s="27"/>
      <c r="I8" s="28"/>
      <c r="J8" s="28"/>
      <c r="K8" s="22" t="str">
        <f aca="true">IF(I8="","",TODAY()-I8)</f>
        <v/>
      </c>
      <c r="L8" s="26"/>
      <c r="M8" s="26"/>
      <c r="N8" s="24" t="str">
        <f aca="false">IF(OR(L8="",M8=""),"",IF(AND(L8="高",M8="高"),"A",IF(M8="高","B",IF(L8="高","C","D"))))</f>
        <v/>
      </c>
      <c r="O8" s="29"/>
      <c r="P8" s="27"/>
      <c r="Q8" s="26"/>
      <c r="R8" s="27"/>
      <c r="S8" s="27"/>
      <c r="T8" s="27"/>
      <c r="U8" s="27"/>
      <c r="V8" s="27"/>
      <c r="W8" s="27"/>
      <c r="X8" s="24" t="str">
        <f aca="true">IF(OR(B8="",W8="成約",W8="失注",W8="見送り"),"",IF(AND(J8&lt;&gt;"",J8&lt;TODAY()),"期限切れ",IF(V8="","次の一言を書く",IF(J8="","次回日を決める",""))))</f>
        <v/>
      </c>
      <c r="Y8" s="27"/>
    </row>
    <row r="9" customFormat="false" ht="15" hidden="false" customHeight="true" outlineLevel="0" collapsed="false">
      <c r="A9" s="26" t="n">
        <v>5</v>
      </c>
      <c r="B9" s="27"/>
      <c r="C9" s="27"/>
      <c r="D9" s="27"/>
      <c r="E9" s="27"/>
      <c r="F9" s="27"/>
      <c r="G9" s="27"/>
      <c r="H9" s="27"/>
      <c r="I9" s="28"/>
      <c r="J9" s="28"/>
      <c r="K9" s="22" t="str">
        <f aca="true">IF(I9="","",TODAY()-I9)</f>
        <v/>
      </c>
      <c r="L9" s="26"/>
      <c r="M9" s="26"/>
      <c r="N9" s="24" t="str">
        <f aca="false">IF(OR(L9="",M9=""),"",IF(AND(L9="高",M9="高"),"A",IF(M9="高","B",IF(L9="高","C","D"))))</f>
        <v/>
      </c>
      <c r="O9" s="29"/>
      <c r="P9" s="27"/>
      <c r="Q9" s="26"/>
      <c r="R9" s="27"/>
      <c r="S9" s="27"/>
      <c r="T9" s="27"/>
      <c r="U9" s="27"/>
      <c r="V9" s="27"/>
      <c r="W9" s="27"/>
      <c r="X9" s="24" t="str">
        <f aca="true">IF(OR(B9="",W9="成約",W9="失注",W9="見送り"),"",IF(AND(J9&lt;&gt;"",J9&lt;TODAY()),"期限切れ",IF(V9="","次の一言を書く",IF(J9="","次回日を決める",""))))</f>
        <v/>
      </c>
      <c r="Y9" s="27"/>
    </row>
    <row r="10" customFormat="false" ht="15" hidden="false" customHeight="true" outlineLevel="0" collapsed="false">
      <c r="A10" s="26" t="n">
        <v>6</v>
      </c>
      <c r="B10" s="27"/>
      <c r="C10" s="27"/>
      <c r="D10" s="27"/>
      <c r="E10" s="27"/>
      <c r="F10" s="27"/>
      <c r="G10" s="27"/>
      <c r="H10" s="27"/>
      <c r="I10" s="28"/>
      <c r="J10" s="28"/>
      <c r="K10" s="22" t="str">
        <f aca="true">IF(I10="","",TODAY()-I10)</f>
        <v/>
      </c>
      <c r="L10" s="26"/>
      <c r="M10" s="26"/>
      <c r="N10" s="24" t="str">
        <f aca="false">IF(OR(L10="",M10=""),"",IF(AND(L10="高",M10="高"),"A",IF(M10="高","B",IF(L10="高","C","D"))))</f>
        <v/>
      </c>
      <c r="O10" s="29"/>
      <c r="P10" s="27"/>
      <c r="Q10" s="26"/>
      <c r="R10" s="27"/>
      <c r="S10" s="27"/>
      <c r="T10" s="27"/>
      <c r="U10" s="27"/>
      <c r="V10" s="27"/>
      <c r="W10" s="27"/>
      <c r="X10" s="24" t="str">
        <f aca="true">IF(OR(B10="",W10="成約",W10="失注",W10="見送り"),"",IF(AND(J10&lt;&gt;"",J10&lt;TODAY()),"期限切れ",IF(V10="","次の一言を書く",IF(J10="","次回日を決める",""))))</f>
        <v/>
      </c>
      <c r="Y10" s="27"/>
    </row>
    <row r="11" customFormat="false" ht="15" hidden="false" customHeight="true" outlineLevel="0" collapsed="false">
      <c r="A11" s="26" t="n">
        <v>7</v>
      </c>
      <c r="B11" s="27"/>
      <c r="C11" s="27"/>
      <c r="D11" s="27"/>
      <c r="E11" s="27"/>
      <c r="F11" s="27"/>
      <c r="G11" s="27"/>
      <c r="H11" s="27"/>
      <c r="I11" s="28"/>
      <c r="J11" s="28"/>
      <c r="K11" s="22" t="str">
        <f aca="true">IF(I11="","",TODAY()-I11)</f>
        <v/>
      </c>
      <c r="L11" s="26"/>
      <c r="M11" s="26"/>
      <c r="N11" s="24" t="str">
        <f aca="false">IF(OR(L11="",M11=""),"",IF(AND(L11="高",M11="高"),"A",IF(M11="高","B",IF(L11="高","C","D"))))</f>
        <v/>
      </c>
      <c r="O11" s="29"/>
      <c r="P11" s="27"/>
      <c r="Q11" s="26"/>
      <c r="R11" s="27"/>
      <c r="S11" s="27"/>
      <c r="T11" s="27"/>
      <c r="U11" s="27"/>
      <c r="V11" s="27"/>
      <c r="W11" s="27"/>
      <c r="X11" s="24" t="str">
        <f aca="true">IF(OR(B11="",W11="成約",W11="失注",W11="見送り"),"",IF(AND(J11&lt;&gt;"",J11&lt;TODAY()),"期限切れ",IF(V11="","次の一言を書く",IF(J11="","次回日を決める",""))))</f>
        <v/>
      </c>
      <c r="Y11" s="27"/>
    </row>
    <row r="12" customFormat="false" ht="15" hidden="false" customHeight="true" outlineLevel="0" collapsed="false">
      <c r="A12" s="26" t="n">
        <v>8</v>
      </c>
      <c r="B12" s="27"/>
      <c r="C12" s="27"/>
      <c r="D12" s="27"/>
      <c r="E12" s="27"/>
      <c r="F12" s="27"/>
      <c r="G12" s="27"/>
      <c r="H12" s="27"/>
      <c r="I12" s="28"/>
      <c r="J12" s="28"/>
      <c r="K12" s="22" t="str">
        <f aca="true">IF(I12="","",TODAY()-I12)</f>
        <v/>
      </c>
      <c r="L12" s="26"/>
      <c r="M12" s="26"/>
      <c r="N12" s="24" t="str">
        <f aca="false">IF(OR(L12="",M12=""),"",IF(AND(L12="高",M12="高"),"A",IF(M12="高","B",IF(L12="高","C","D"))))</f>
        <v/>
      </c>
      <c r="O12" s="29"/>
      <c r="P12" s="27"/>
      <c r="Q12" s="26"/>
      <c r="R12" s="27"/>
      <c r="S12" s="27"/>
      <c r="T12" s="27"/>
      <c r="U12" s="27"/>
      <c r="V12" s="27"/>
      <c r="W12" s="27"/>
      <c r="X12" s="24" t="str">
        <f aca="true">IF(OR(B12="",W12="成約",W12="失注",W12="見送り"),"",IF(AND(J12&lt;&gt;"",J12&lt;TODAY()),"期限切れ",IF(V12="","次の一言を書く",IF(J12="","次回日を決める",""))))</f>
        <v/>
      </c>
      <c r="Y12" s="27"/>
    </row>
    <row r="13" customFormat="false" ht="15" hidden="false" customHeight="true" outlineLevel="0" collapsed="false">
      <c r="A13" s="26" t="n">
        <v>9</v>
      </c>
      <c r="B13" s="27"/>
      <c r="C13" s="27"/>
      <c r="D13" s="27"/>
      <c r="E13" s="27"/>
      <c r="F13" s="27"/>
      <c r="G13" s="27"/>
      <c r="H13" s="27"/>
      <c r="I13" s="28"/>
      <c r="J13" s="28"/>
      <c r="K13" s="22" t="str">
        <f aca="true">IF(I13="","",TODAY()-I13)</f>
        <v/>
      </c>
      <c r="L13" s="26"/>
      <c r="M13" s="26"/>
      <c r="N13" s="24" t="str">
        <f aca="false">IF(OR(L13="",M13=""),"",IF(AND(L13="高",M13="高"),"A",IF(M13="高","B",IF(L13="高","C","D"))))</f>
        <v/>
      </c>
      <c r="O13" s="29"/>
      <c r="P13" s="27"/>
      <c r="Q13" s="26"/>
      <c r="R13" s="27"/>
      <c r="S13" s="27"/>
      <c r="T13" s="27"/>
      <c r="U13" s="27"/>
      <c r="V13" s="27"/>
      <c r="W13" s="27"/>
      <c r="X13" s="24" t="str">
        <f aca="true">IF(OR(B13="",W13="成約",W13="失注",W13="見送り"),"",IF(AND(J13&lt;&gt;"",J13&lt;TODAY()),"期限切れ",IF(V13="","次の一言を書く",IF(J13="","次回日を決める",""))))</f>
        <v/>
      </c>
      <c r="Y13" s="27"/>
    </row>
    <row r="14" customFormat="false" ht="15" hidden="false" customHeight="true" outlineLevel="0" collapsed="false">
      <c r="A14" s="26" t="n">
        <v>10</v>
      </c>
      <c r="B14" s="27"/>
      <c r="C14" s="27"/>
      <c r="D14" s="27"/>
      <c r="E14" s="27"/>
      <c r="F14" s="27"/>
      <c r="G14" s="27"/>
      <c r="H14" s="27"/>
      <c r="I14" s="28"/>
      <c r="J14" s="28"/>
      <c r="K14" s="22" t="str">
        <f aca="true">IF(I14="","",TODAY()-I14)</f>
        <v/>
      </c>
      <c r="L14" s="26"/>
      <c r="M14" s="26"/>
      <c r="N14" s="24" t="str">
        <f aca="false">IF(OR(L14="",M14=""),"",IF(AND(L14="高",M14="高"),"A",IF(M14="高","B",IF(L14="高","C","D"))))</f>
        <v/>
      </c>
      <c r="O14" s="29"/>
      <c r="P14" s="27"/>
      <c r="Q14" s="26"/>
      <c r="R14" s="27"/>
      <c r="S14" s="27"/>
      <c r="T14" s="27"/>
      <c r="U14" s="27"/>
      <c r="V14" s="27"/>
      <c r="W14" s="27"/>
      <c r="X14" s="24" t="str">
        <f aca="true">IF(OR(B14="",W14="成約",W14="失注",W14="見送り"),"",IF(AND(J14&lt;&gt;"",J14&lt;TODAY()),"期限切れ",IF(V14="","次の一言を書く",IF(J14="","次回日を決める",""))))</f>
        <v/>
      </c>
      <c r="Y14" s="27"/>
    </row>
    <row r="15" customFormat="false" ht="15" hidden="false" customHeight="true" outlineLevel="0" collapsed="false">
      <c r="A15" s="26" t="n">
        <v>11</v>
      </c>
      <c r="B15" s="27"/>
      <c r="C15" s="27"/>
      <c r="D15" s="27"/>
      <c r="E15" s="27"/>
      <c r="F15" s="27"/>
      <c r="G15" s="27"/>
      <c r="H15" s="27"/>
      <c r="I15" s="28"/>
      <c r="J15" s="28"/>
      <c r="K15" s="22" t="str">
        <f aca="true">IF(I15="","",TODAY()-I15)</f>
        <v/>
      </c>
      <c r="L15" s="26"/>
      <c r="M15" s="26"/>
      <c r="N15" s="24" t="str">
        <f aca="false">IF(OR(L15="",M15=""),"",IF(AND(L15="高",M15="高"),"A",IF(M15="高","B",IF(L15="高","C","D"))))</f>
        <v/>
      </c>
      <c r="O15" s="29"/>
      <c r="P15" s="27"/>
      <c r="Q15" s="26"/>
      <c r="R15" s="27"/>
      <c r="S15" s="27"/>
      <c r="T15" s="27"/>
      <c r="U15" s="27"/>
      <c r="V15" s="27"/>
      <c r="W15" s="27"/>
      <c r="X15" s="24" t="str">
        <f aca="true">IF(OR(B15="",W15="成約",W15="失注",W15="見送り"),"",IF(AND(J15&lt;&gt;"",J15&lt;TODAY()),"期限切れ",IF(V15="","次の一言を書く",IF(J15="","次回日を決める",""))))</f>
        <v/>
      </c>
      <c r="Y15" s="27"/>
    </row>
    <row r="16" customFormat="false" ht="15" hidden="false" customHeight="true" outlineLevel="0" collapsed="false">
      <c r="A16" s="26" t="n">
        <v>12</v>
      </c>
      <c r="B16" s="27"/>
      <c r="C16" s="27"/>
      <c r="D16" s="27"/>
      <c r="E16" s="27"/>
      <c r="F16" s="27"/>
      <c r="G16" s="27"/>
      <c r="H16" s="27"/>
      <c r="I16" s="28"/>
      <c r="J16" s="28"/>
      <c r="K16" s="22" t="str">
        <f aca="true">IF(I16="","",TODAY()-I16)</f>
        <v/>
      </c>
      <c r="L16" s="26"/>
      <c r="M16" s="26"/>
      <c r="N16" s="24" t="str">
        <f aca="false">IF(OR(L16="",M16=""),"",IF(AND(L16="高",M16="高"),"A",IF(M16="高","B",IF(L16="高","C","D"))))</f>
        <v/>
      </c>
      <c r="O16" s="29"/>
      <c r="P16" s="27"/>
      <c r="Q16" s="26"/>
      <c r="R16" s="27"/>
      <c r="S16" s="27"/>
      <c r="T16" s="27"/>
      <c r="U16" s="27"/>
      <c r="V16" s="27"/>
      <c r="W16" s="27"/>
      <c r="X16" s="24" t="str">
        <f aca="true">IF(OR(B16="",W16="成約",W16="失注",W16="見送り"),"",IF(AND(J16&lt;&gt;"",J16&lt;TODAY()),"期限切れ",IF(V16="","次の一言を書く",IF(J16="","次回日を決める",""))))</f>
        <v/>
      </c>
      <c r="Y16" s="27"/>
    </row>
    <row r="17" customFormat="false" ht="15" hidden="false" customHeight="true" outlineLevel="0" collapsed="false">
      <c r="A17" s="26" t="n">
        <v>13</v>
      </c>
      <c r="B17" s="27"/>
      <c r="C17" s="27"/>
      <c r="D17" s="27"/>
      <c r="E17" s="27"/>
      <c r="F17" s="27"/>
      <c r="G17" s="27"/>
      <c r="H17" s="27"/>
      <c r="I17" s="28"/>
      <c r="J17" s="28"/>
      <c r="K17" s="22" t="str">
        <f aca="true">IF(I17="","",TODAY()-I17)</f>
        <v/>
      </c>
      <c r="L17" s="26"/>
      <c r="M17" s="26"/>
      <c r="N17" s="24" t="str">
        <f aca="false">IF(OR(L17="",M17=""),"",IF(AND(L17="高",M17="高"),"A",IF(M17="高","B",IF(L17="高","C","D"))))</f>
        <v/>
      </c>
      <c r="O17" s="29"/>
      <c r="P17" s="27"/>
      <c r="Q17" s="26"/>
      <c r="R17" s="27"/>
      <c r="S17" s="27"/>
      <c r="T17" s="27"/>
      <c r="U17" s="27"/>
      <c r="V17" s="27"/>
      <c r="W17" s="27"/>
      <c r="X17" s="24" t="str">
        <f aca="true">IF(OR(B17="",W17="成約",W17="失注",W17="見送り"),"",IF(AND(J17&lt;&gt;"",J17&lt;TODAY()),"期限切れ",IF(V17="","次の一言を書く",IF(J17="","次回日を決める",""))))</f>
        <v/>
      </c>
      <c r="Y17" s="27"/>
    </row>
    <row r="18" customFormat="false" ht="15" hidden="false" customHeight="true" outlineLevel="0" collapsed="false">
      <c r="A18" s="26" t="n">
        <v>14</v>
      </c>
      <c r="B18" s="27"/>
      <c r="C18" s="27"/>
      <c r="D18" s="27"/>
      <c r="E18" s="27"/>
      <c r="F18" s="27"/>
      <c r="G18" s="27"/>
      <c r="H18" s="27"/>
      <c r="I18" s="28"/>
      <c r="J18" s="28"/>
      <c r="K18" s="22" t="str">
        <f aca="true">IF(I18="","",TODAY()-I18)</f>
        <v/>
      </c>
      <c r="L18" s="26"/>
      <c r="M18" s="26"/>
      <c r="N18" s="24" t="str">
        <f aca="false">IF(OR(L18="",M18=""),"",IF(AND(L18="高",M18="高"),"A",IF(M18="高","B",IF(L18="高","C","D"))))</f>
        <v/>
      </c>
      <c r="O18" s="29"/>
      <c r="P18" s="27"/>
      <c r="Q18" s="26"/>
      <c r="R18" s="27"/>
      <c r="S18" s="27"/>
      <c r="T18" s="27"/>
      <c r="U18" s="27"/>
      <c r="V18" s="27"/>
      <c r="W18" s="27"/>
      <c r="X18" s="24" t="str">
        <f aca="true">IF(OR(B18="",W18="成約",W18="失注",W18="見送り"),"",IF(AND(J18&lt;&gt;"",J18&lt;TODAY()),"期限切れ",IF(V18="","次の一言を書く",IF(J18="","次回日を決める",""))))</f>
        <v/>
      </c>
      <c r="Y18" s="27"/>
    </row>
    <row r="19" customFormat="false" ht="15" hidden="false" customHeight="true" outlineLevel="0" collapsed="false">
      <c r="A19" s="26" t="n">
        <v>15</v>
      </c>
      <c r="B19" s="27"/>
      <c r="C19" s="27"/>
      <c r="D19" s="27"/>
      <c r="E19" s="27"/>
      <c r="F19" s="27"/>
      <c r="G19" s="27"/>
      <c r="H19" s="27"/>
      <c r="I19" s="28"/>
      <c r="J19" s="28"/>
      <c r="K19" s="22" t="str">
        <f aca="true">IF(I19="","",TODAY()-I19)</f>
        <v/>
      </c>
      <c r="L19" s="26"/>
      <c r="M19" s="26"/>
      <c r="N19" s="24" t="str">
        <f aca="false">IF(OR(L19="",M19=""),"",IF(AND(L19="高",M19="高"),"A",IF(M19="高","B",IF(L19="高","C","D"))))</f>
        <v/>
      </c>
      <c r="O19" s="29"/>
      <c r="P19" s="27"/>
      <c r="Q19" s="26"/>
      <c r="R19" s="27"/>
      <c r="S19" s="27"/>
      <c r="T19" s="27"/>
      <c r="U19" s="27"/>
      <c r="V19" s="27"/>
      <c r="W19" s="27"/>
      <c r="X19" s="24" t="str">
        <f aca="true">IF(OR(B19="",W19="成約",W19="失注",W19="見送り"),"",IF(AND(J19&lt;&gt;"",J19&lt;TODAY()),"期限切れ",IF(V19="","次の一言を書く",IF(J19="","次回日を決める",""))))</f>
        <v/>
      </c>
      <c r="Y19" s="27"/>
    </row>
    <row r="20" customFormat="false" ht="15" hidden="false" customHeight="true" outlineLevel="0" collapsed="false">
      <c r="A20" s="26" t="n">
        <v>16</v>
      </c>
      <c r="B20" s="27"/>
      <c r="C20" s="27"/>
      <c r="D20" s="27"/>
      <c r="E20" s="27"/>
      <c r="F20" s="27"/>
      <c r="G20" s="27"/>
      <c r="H20" s="27"/>
      <c r="I20" s="28"/>
      <c r="J20" s="28"/>
      <c r="K20" s="22" t="str">
        <f aca="true">IF(I20="","",TODAY()-I20)</f>
        <v/>
      </c>
      <c r="L20" s="26"/>
      <c r="M20" s="26"/>
      <c r="N20" s="24" t="str">
        <f aca="false">IF(OR(L20="",M20=""),"",IF(AND(L20="高",M20="高"),"A",IF(M20="高","B",IF(L20="高","C","D"))))</f>
        <v/>
      </c>
      <c r="O20" s="29"/>
      <c r="P20" s="27"/>
      <c r="Q20" s="26"/>
      <c r="R20" s="27"/>
      <c r="S20" s="27"/>
      <c r="T20" s="27"/>
      <c r="U20" s="27"/>
      <c r="V20" s="27"/>
      <c r="W20" s="27"/>
      <c r="X20" s="24" t="str">
        <f aca="true">IF(OR(B20="",W20="成約",W20="失注",W20="見送り"),"",IF(AND(J20&lt;&gt;"",J20&lt;TODAY()),"期限切れ",IF(V20="","次の一言を書く",IF(J20="","次回日を決める",""))))</f>
        <v/>
      </c>
      <c r="Y20" s="27"/>
    </row>
    <row r="21" customFormat="false" ht="15" hidden="false" customHeight="true" outlineLevel="0" collapsed="false">
      <c r="A21" s="26" t="n">
        <v>17</v>
      </c>
      <c r="B21" s="27"/>
      <c r="C21" s="27"/>
      <c r="D21" s="27"/>
      <c r="E21" s="27"/>
      <c r="F21" s="27"/>
      <c r="G21" s="27"/>
      <c r="H21" s="27"/>
      <c r="I21" s="28"/>
      <c r="J21" s="28"/>
      <c r="K21" s="22" t="str">
        <f aca="true">IF(I21="","",TODAY()-I21)</f>
        <v/>
      </c>
      <c r="L21" s="26"/>
      <c r="M21" s="26"/>
      <c r="N21" s="24" t="str">
        <f aca="false">IF(OR(L21="",M21=""),"",IF(AND(L21="高",M21="高"),"A",IF(M21="高","B",IF(L21="高","C","D"))))</f>
        <v/>
      </c>
      <c r="O21" s="29"/>
      <c r="P21" s="27"/>
      <c r="Q21" s="26"/>
      <c r="R21" s="27"/>
      <c r="S21" s="27"/>
      <c r="T21" s="27"/>
      <c r="U21" s="27"/>
      <c r="V21" s="27"/>
      <c r="W21" s="27"/>
      <c r="X21" s="24" t="str">
        <f aca="true">IF(OR(B21="",W21="成約",W21="失注",W21="見送り"),"",IF(AND(J21&lt;&gt;"",J21&lt;TODAY()),"期限切れ",IF(V21="","次の一言を書く",IF(J21="","次回日を決める",""))))</f>
        <v/>
      </c>
      <c r="Y21" s="27"/>
    </row>
    <row r="22" customFormat="false" ht="15" hidden="false" customHeight="true" outlineLevel="0" collapsed="false">
      <c r="A22" s="26" t="n">
        <v>18</v>
      </c>
      <c r="B22" s="27"/>
      <c r="C22" s="27"/>
      <c r="D22" s="27"/>
      <c r="E22" s="27"/>
      <c r="F22" s="27"/>
      <c r="G22" s="27"/>
      <c r="H22" s="27"/>
      <c r="I22" s="28"/>
      <c r="J22" s="28"/>
      <c r="K22" s="22" t="str">
        <f aca="true">IF(I22="","",TODAY()-I22)</f>
        <v/>
      </c>
      <c r="L22" s="26"/>
      <c r="M22" s="26"/>
      <c r="N22" s="24" t="str">
        <f aca="false">IF(OR(L22="",M22=""),"",IF(AND(L22="高",M22="高"),"A",IF(M22="高","B",IF(L22="高","C","D"))))</f>
        <v/>
      </c>
      <c r="O22" s="29"/>
      <c r="P22" s="27"/>
      <c r="Q22" s="26"/>
      <c r="R22" s="27"/>
      <c r="S22" s="27"/>
      <c r="T22" s="27"/>
      <c r="U22" s="27"/>
      <c r="V22" s="27"/>
      <c r="W22" s="27"/>
      <c r="X22" s="24" t="str">
        <f aca="true">IF(OR(B22="",W22="成約",W22="失注",W22="見送り"),"",IF(AND(J22&lt;&gt;"",J22&lt;TODAY()),"期限切れ",IF(V22="","次の一言を書く",IF(J22="","次回日を決める",""))))</f>
        <v/>
      </c>
      <c r="Y22" s="27"/>
    </row>
    <row r="23" customFormat="false" ht="15" hidden="false" customHeight="true" outlineLevel="0" collapsed="false">
      <c r="A23" s="26" t="n">
        <v>19</v>
      </c>
      <c r="B23" s="27"/>
      <c r="C23" s="27"/>
      <c r="D23" s="27"/>
      <c r="E23" s="27"/>
      <c r="F23" s="27"/>
      <c r="G23" s="27"/>
      <c r="H23" s="27"/>
      <c r="I23" s="28"/>
      <c r="J23" s="28"/>
      <c r="K23" s="22" t="str">
        <f aca="true">IF(I23="","",TODAY()-I23)</f>
        <v/>
      </c>
      <c r="L23" s="26"/>
      <c r="M23" s="26"/>
      <c r="N23" s="24" t="str">
        <f aca="false">IF(OR(L23="",M23=""),"",IF(AND(L23="高",M23="高"),"A",IF(M23="高","B",IF(L23="高","C","D"))))</f>
        <v/>
      </c>
      <c r="O23" s="29"/>
      <c r="P23" s="27"/>
      <c r="Q23" s="26"/>
      <c r="R23" s="27"/>
      <c r="S23" s="27"/>
      <c r="T23" s="27"/>
      <c r="U23" s="27"/>
      <c r="V23" s="27"/>
      <c r="W23" s="27"/>
      <c r="X23" s="24" t="str">
        <f aca="true">IF(OR(B23="",W23="成約",W23="失注",W23="見送り"),"",IF(AND(J23&lt;&gt;"",J23&lt;TODAY()),"期限切れ",IF(V23="","次の一言を書く",IF(J23="","次回日を決める",""))))</f>
        <v/>
      </c>
      <c r="Y23" s="27"/>
    </row>
    <row r="24" customFormat="false" ht="15" hidden="false" customHeight="true" outlineLevel="0" collapsed="false">
      <c r="A24" s="26" t="n">
        <v>20</v>
      </c>
      <c r="B24" s="27"/>
      <c r="C24" s="27"/>
      <c r="D24" s="27"/>
      <c r="E24" s="27"/>
      <c r="F24" s="27"/>
      <c r="G24" s="27"/>
      <c r="H24" s="27"/>
      <c r="I24" s="28"/>
      <c r="J24" s="28"/>
      <c r="K24" s="22" t="str">
        <f aca="true">IF(I24="","",TODAY()-I24)</f>
        <v/>
      </c>
      <c r="L24" s="26"/>
      <c r="M24" s="26"/>
      <c r="N24" s="24" t="str">
        <f aca="false">IF(OR(L24="",M24=""),"",IF(AND(L24="高",M24="高"),"A",IF(M24="高","B",IF(L24="高","C","D"))))</f>
        <v/>
      </c>
      <c r="O24" s="29"/>
      <c r="P24" s="27"/>
      <c r="Q24" s="26"/>
      <c r="R24" s="27"/>
      <c r="S24" s="27"/>
      <c r="T24" s="27"/>
      <c r="U24" s="27"/>
      <c r="V24" s="27"/>
      <c r="W24" s="27"/>
      <c r="X24" s="24" t="str">
        <f aca="true">IF(OR(B24="",W24="成約",W24="失注",W24="見送り"),"",IF(AND(J24&lt;&gt;"",J24&lt;TODAY()),"期限切れ",IF(V24="","次の一言を書く",IF(J24="","次回日を決める",""))))</f>
        <v/>
      </c>
      <c r="Y24" s="27"/>
    </row>
    <row r="25" customFormat="false" ht="15" hidden="false" customHeight="true" outlineLevel="0" collapsed="false">
      <c r="A25" s="26" t="n">
        <v>21</v>
      </c>
      <c r="B25" s="27"/>
      <c r="C25" s="27"/>
      <c r="D25" s="27"/>
      <c r="E25" s="27"/>
      <c r="F25" s="27"/>
      <c r="G25" s="27"/>
      <c r="H25" s="27"/>
      <c r="I25" s="28"/>
      <c r="J25" s="28"/>
      <c r="K25" s="22" t="str">
        <f aca="true">IF(I25="","",TODAY()-I25)</f>
        <v/>
      </c>
      <c r="L25" s="26"/>
      <c r="M25" s="26"/>
      <c r="N25" s="24" t="str">
        <f aca="false">IF(OR(L25="",M25=""),"",IF(AND(L25="高",M25="高"),"A",IF(M25="高","B",IF(L25="高","C","D"))))</f>
        <v/>
      </c>
      <c r="O25" s="29"/>
      <c r="P25" s="27"/>
      <c r="Q25" s="26"/>
      <c r="R25" s="27"/>
      <c r="S25" s="27"/>
      <c r="T25" s="27"/>
      <c r="U25" s="27"/>
      <c r="V25" s="27"/>
      <c r="W25" s="27"/>
      <c r="X25" s="24" t="str">
        <f aca="true">IF(OR(B25="",W25="成約",W25="失注",W25="見送り"),"",IF(AND(J25&lt;&gt;"",J25&lt;TODAY()),"期限切れ",IF(V25="","次の一言を書く",IF(J25="","次回日を決める",""))))</f>
        <v/>
      </c>
      <c r="Y25" s="27"/>
    </row>
    <row r="26" customFormat="false" ht="15" hidden="false" customHeight="true" outlineLevel="0" collapsed="false">
      <c r="A26" s="26" t="n">
        <v>22</v>
      </c>
      <c r="B26" s="27"/>
      <c r="C26" s="27"/>
      <c r="D26" s="27"/>
      <c r="E26" s="27"/>
      <c r="F26" s="27"/>
      <c r="G26" s="27"/>
      <c r="H26" s="27"/>
      <c r="I26" s="28"/>
      <c r="J26" s="28"/>
      <c r="K26" s="22" t="str">
        <f aca="true">IF(I26="","",TODAY()-I26)</f>
        <v/>
      </c>
      <c r="L26" s="26"/>
      <c r="M26" s="26"/>
      <c r="N26" s="24" t="str">
        <f aca="false">IF(OR(L26="",M26=""),"",IF(AND(L26="高",M26="高"),"A",IF(M26="高","B",IF(L26="高","C","D"))))</f>
        <v/>
      </c>
      <c r="O26" s="29"/>
      <c r="P26" s="27"/>
      <c r="Q26" s="26"/>
      <c r="R26" s="27"/>
      <c r="S26" s="27"/>
      <c r="T26" s="27"/>
      <c r="U26" s="27"/>
      <c r="V26" s="27"/>
      <c r="W26" s="27"/>
      <c r="X26" s="24" t="str">
        <f aca="true">IF(OR(B26="",W26="成約",W26="失注",W26="見送り"),"",IF(AND(J26&lt;&gt;"",J26&lt;TODAY()),"期限切れ",IF(V26="","次の一言を書く",IF(J26="","次回日を決める",""))))</f>
        <v/>
      </c>
      <c r="Y26" s="27"/>
    </row>
    <row r="27" customFormat="false" ht="15" hidden="false" customHeight="true" outlineLevel="0" collapsed="false">
      <c r="A27" s="26" t="n">
        <v>23</v>
      </c>
      <c r="B27" s="27"/>
      <c r="C27" s="27"/>
      <c r="D27" s="27"/>
      <c r="E27" s="27"/>
      <c r="F27" s="27"/>
      <c r="G27" s="27"/>
      <c r="H27" s="27"/>
      <c r="I27" s="28"/>
      <c r="J27" s="28"/>
      <c r="K27" s="22" t="str">
        <f aca="true">IF(I27="","",TODAY()-I27)</f>
        <v/>
      </c>
      <c r="L27" s="26"/>
      <c r="M27" s="26"/>
      <c r="N27" s="24" t="str">
        <f aca="false">IF(OR(L27="",M27=""),"",IF(AND(L27="高",M27="高"),"A",IF(M27="高","B",IF(L27="高","C","D"))))</f>
        <v/>
      </c>
      <c r="O27" s="29"/>
      <c r="P27" s="27"/>
      <c r="Q27" s="26"/>
      <c r="R27" s="27"/>
      <c r="S27" s="27"/>
      <c r="T27" s="27"/>
      <c r="U27" s="27"/>
      <c r="V27" s="27"/>
      <c r="W27" s="27"/>
      <c r="X27" s="24" t="str">
        <f aca="true">IF(OR(B27="",W27="成約",W27="失注",W27="見送り"),"",IF(AND(J27&lt;&gt;"",J27&lt;TODAY()),"期限切れ",IF(V27="","次の一言を書く",IF(J27="","次回日を決める",""))))</f>
        <v/>
      </c>
      <c r="Y27" s="27"/>
    </row>
    <row r="28" customFormat="false" ht="15" hidden="false" customHeight="true" outlineLevel="0" collapsed="false">
      <c r="A28" s="26" t="n">
        <v>24</v>
      </c>
      <c r="B28" s="27"/>
      <c r="C28" s="27"/>
      <c r="D28" s="27"/>
      <c r="E28" s="27"/>
      <c r="F28" s="27"/>
      <c r="G28" s="27"/>
      <c r="H28" s="27"/>
      <c r="I28" s="28"/>
      <c r="J28" s="28"/>
      <c r="K28" s="22" t="str">
        <f aca="true">IF(I28="","",TODAY()-I28)</f>
        <v/>
      </c>
      <c r="L28" s="26"/>
      <c r="M28" s="26"/>
      <c r="N28" s="24" t="str">
        <f aca="false">IF(OR(L28="",M28=""),"",IF(AND(L28="高",M28="高"),"A",IF(M28="高","B",IF(L28="高","C","D"))))</f>
        <v/>
      </c>
      <c r="O28" s="29"/>
      <c r="P28" s="27"/>
      <c r="Q28" s="26"/>
      <c r="R28" s="27"/>
      <c r="S28" s="27"/>
      <c r="T28" s="27"/>
      <c r="U28" s="27"/>
      <c r="V28" s="27"/>
      <c r="W28" s="27"/>
      <c r="X28" s="24" t="str">
        <f aca="true">IF(OR(B28="",W28="成約",W28="失注",W28="見送り"),"",IF(AND(J28&lt;&gt;"",J28&lt;TODAY()),"期限切れ",IF(V28="","次の一言を書く",IF(J28="","次回日を決める",""))))</f>
        <v/>
      </c>
      <c r="Y28" s="27"/>
    </row>
    <row r="29" customFormat="false" ht="15" hidden="false" customHeight="true" outlineLevel="0" collapsed="false">
      <c r="A29" s="26" t="n">
        <v>25</v>
      </c>
      <c r="B29" s="27"/>
      <c r="C29" s="27"/>
      <c r="D29" s="27"/>
      <c r="E29" s="27"/>
      <c r="F29" s="27"/>
      <c r="G29" s="27"/>
      <c r="H29" s="27"/>
      <c r="I29" s="28"/>
      <c r="J29" s="28"/>
      <c r="K29" s="22" t="str">
        <f aca="true">IF(I29="","",TODAY()-I29)</f>
        <v/>
      </c>
      <c r="L29" s="26"/>
      <c r="M29" s="26"/>
      <c r="N29" s="24" t="str">
        <f aca="false">IF(OR(L29="",M29=""),"",IF(AND(L29="高",M29="高"),"A",IF(M29="高","B",IF(L29="高","C","D"))))</f>
        <v/>
      </c>
      <c r="O29" s="29"/>
      <c r="P29" s="27"/>
      <c r="Q29" s="26"/>
      <c r="R29" s="27"/>
      <c r="S29" s="27"/>
      <c r="T29" s="27"/>
      <c r="U29" s="27"/>
      <c r="V29" s="27"/>
      <c r="W29" s="27"/>
      <c r="X29" s="24" t="str">
        <f aca="true">IF(OR(B29="",W29="成約",W29="失注",W29="見送り"),"",IF(AND(J29&lt;&gt;"",J29&lt;TODAY()),"期限切れ",IF(V29="","次の一言を書く",IF(J29="","次回日を決める",""))))</f>
        <v/>
      </c>
      <c r="Y29" s="27"/>
    </row>
    <row r="30" customFormat="false" ht="15" hidden="false" customHeight="true" outlineLevel="0" collapsed="false">
      <c r="A30" s="26" t="n">
        <v>26</v>
      </c>
      <c r="B30" s="27"/>
      <c r="C30" s="27"/>
      <c r="D30" s="27"/>
      <c r="E30" s="27"/>
      <c r="F30" s="27"/>
      <c r="G30" s="27"/>
      <c r="H30" s="27"/>
      <c r="I30" s="28"/>
      <c r="J30" s="28"/>
      <c r="K30" s="22" t="str">
        <f aca="true">IF(I30="","",TODAY()-I30)</f>
        <v/>
      </c>
      <c r="L30" s="26"/>
      <c r="M30" s="26"/>
      <c r="N30" s="24" t="str">
        <f aca="false">IF(OR(L30="",M30=""),"",IF(AND(L30="高",M30="高"),"A",IF(M30="高","B",IF(L30="高","C","D"))))</f>
        <v/>
      </c>
      <c r="O30" s="29"/>
      <c r="P30" s="27"/>
      <c r="Q30" s="26"/>
      <c r="R30" s="27"/>
      <c r="S30" s="27"/>
      <c r="T30" s="27"/>
      <c r="U30" s="27"/>
      <c r="V30" s="27"/>
      <c r="W30" s="27"/>
      <c r="X30" s="24" t="str">
        <f aca="true">IF(OR(B30="",W30="成約",W30="失注",W30="見送り"),"",IF(AND(J30&lt;&gt;"",J30&lt;TODAY()),"期限切れ",IF(V30="","次の一言を書く",IF(J30="","次回日を決める",""))))</f>
        <v/>
      </c>
      <c r="Y30" s="27"/>
    </row>
    <row r="31" customFormat="false" ht="15" hidden="false" customHeight="true" outlineLevel="0" collapsed="false">
      <c r="A31" s="26" t="n">
        <v>27</v>
      </c>
      <c r="B31" s="27"/>
      <c r="C31" s="27"/>
      <c r="D31" s="27"/>
      <c r="E31" s="27"/>
      <c r="F31" s="27"/>
      <c r="G31" s="27"/>
      <c r="H31" s="27"/>
      <c r="I31" s="28"/>
      <c r="J31" s="28"/>
      <c r="K31" s="22" t="str">
        <f aca="true">IF(I31="","",TODAY()-I31)</f>
        <v/>
      </c>
      <c r="L31" s="26"/>
      <c r="M31" s="26"/>
      <c r="N31" s="24" t="str">
        <f aca="false">IF(OR(L31="",M31=""),"",IF(AND(L31="高",M31="高"),"A",IF(M31="高","B",IF(L31="高","C","D"))))</f>
        <v/>
      </c>
      <c r="O31" s="29"/>
      <c r="P31" s="27"/>
      <c r="Q31" s="26"/>
      <c r="R31" s="27"/>
      <c r="S31" s="27"/>
      <c r="T31" s="27"/>
      <c r="U31" s="27"/>
      <c r="V31" s="27"/>
      <c r="W31" s="27"/>
      <c r="X31" s="24" t="str">
        <f aca="true">IF(OR(B31="",W31="成約",W31="失注",W31="見送り"),"",IF(AND(J31&lt;&gt;"",J31&lt;TODAY()),"期限切れ",IF(V31="","次の一言を書く",IF(J31="","次回日を決める",""))))</f>
        <v/>
      </c>
      <c r="Y31" s="27"/>
    </row>
    <row r="32" customFormat="false" ht="15" hidden="false" customHeight="true" outlineLevel="0" collapsed="false">
      <c r="A32" s="26" t="n">
        <v>28</v>
      </c>
      <c r="B32" s="27"/>
      <c r="C32" s="27"/>
      <c r="D32" s="27"/>
      <c r="E32" s="27"/>
      <c r="F32" s="27"/>
      <c r="G32" s="27"/>
      <c r="H32" s="27"/>
      <c r="I32" s="28"/>
      <c r="J32" s="28"/>
      <c r="K32" s="22" t="str">
        <f aca="true">IF(I32="","",TODAY()-I32)</f>
        <v/>
      </c>
      <c r="L32" s="26"/>
      <c r="M32" s="26"/>
      <c r="N32" s="24" t="str">
        <f aca="false">IF(OR(L32="",M32=""),"",IF(AND(L32="高",M32="高"),"A",IF(M32="高","B",IF(L32="高","C","D"))))</f>
        <v/>
      </c>
      <c r="O32" s="29"/>
      <c r="P32" s="27"/>
      <c r="Q32" s="26"/>
      <c r="R32" s="27"/>
      <c r="S32" s="27"/>
      <c r="T32" s="27"/>
      <c r="U32" s="27"/>
      <c r="V32" s="27"/>
      <c r="W32" s="27"/>
      <c r="X32" s="24" t="str">
        <f aca="true">IF(OR(B32="",W32="成約",W32="失注",W32="見送り"),"",IF(AND(J32&lt;&gt;"",J32&lt;TODAY()),"期限切れ",IF(V32="","次の一言を書く",IF(J32="","次回日を決める",""))))</f>
        <v/>
      </c>
      <c r="Y32" s="27"/>
    </row>
    <row r="33" customFormat="false" ht="15" hidden="false" customHeight="true" outlineLevel="0" collapsed="false">
      <c r="A33" s="26" t="n">
        <v>29</v>
      </c>
      <c r="B33" s="27"/>
      <c r="C33" s="27"/>
      <c r="D33" s="27"/>
      <c r="E33" s="27"/>
      <c r="F33" s="27"/>
      <c r="G33" s="27"/>
      <c r="H33" s="27"/>
      <c r="I33" s="28"/>
      <c r="J33" s="28"/>
      <c r="K33" s="22" t="str">
        <f aca="true">IF(I33="","",TODAY()-I33)</f>
        <v/>
      </c>
      <c r="L33" s="26"/>
      <c r="M33" s="26"/>
      <c r="N33" s="24" t="str">
        <f aca="false">IF(OR(L33="",M33=""),"",IF(AND(L33="高",M33="高"),"A",IF(M33="高","B",IF(L33="高","C","D"))))</f>
        <v/>
      </c>
      <c r="O33" s="29"/>
      <c r="P33" s="27"/>
      <c r="Q33" s="26"/>
      <c r="R33" s="27"/>
      <c r="S33" s="27"/>
      <c r="T33" s="27"/>
      <c r="U33" s="27"/>
      <c r="V33" s="27"/>
      <c r="W33" s="27"/>
      <c r="X33" s="24" t="str">
        <f aca="true">IF(OR(B33="",W33="成約",W33="失注",W33="見送り"),"",IF(AND(J33&lt;&gt;"",J33&lt;TODAY()),"期限切れ",IF(V33="","次の一言を書く",IF(J33="","次回日を決める",""))))</f>
        <v/>
      </c>
      <c r="Y33" s="27"/>
    </row>
    <row r="34" customFormat="false" ht="15" hidden="false" customHeight="true" outlineLevel="0" collapsed="false">
      <c r="A34" s="26" t="n">
        <v>30</v>
      </c>
      <c r="B34" s="27"/>
      <c r="C34" s="27"/>
      <c r="D34" s="27"/>
      <c r="E34" s="27"/>
      <c r="F34" s="27"/>
      <c r="G34" s="27"/>
      <c r="H34" s="27"/>
      <c r="I34" s="28"/>
      <c r="J34" s="28"/>
      <c r="K34" s="22" t="str">
        <f aca="true">IF(I34="","",TODAY()-I34)</f>
        <v/>
      </c>
      <c r="L34" s="26"/>
      <c r="M34" s="26"/>
      <c r="N34" s="24" t="str">
        <f aca="false">IF(OR(L34="",M34=""),"",IF(AND(L34="高",M34="高"),"A",IF(M34="高","B",IF(L34="高","C","D"))))</f>
        <v/>
      </c>
      <c r="O34" s="29"/>
      <c r="P34" s="27"/>
      <c r="Q34" s="26"/>
      <c r="R34" s="27"/>
      <c r="S34" s="27"/>
      <c r="T34" s="27"/>
      <c r="U34" s="27"/>
      <c r="V34" s="27"/>
      <c r="W34" s="27"/>
      <c r="X34" s="24" t="str">
        <f aca="true">IF(OR(B34="",W34="成約",W34="失注",W34="見送り"),"",IF(AND(J34&lt;&gt;"",J34&lt;TODAY()),"期限切れ",IF(V34="","次の一言を書く",IF(J34="","次回日を決める",""))))</f>
        <v/>
      </c>
      <c r="Y34" s="27"/>
    </row>
    <row r="35" customFormat="false" ht="15" hidden="false" customHeight="true" outlineLevel="0" collapsed="false">
      <c r="A35" s="26" t="n">
        <v>31</v>
      </c>
      <c r="B35" s="27"/>
      <c r="C35" s="27"/>
      <c r="D35" s="27"/>
      <c r="E35" s="27"/>
      <c r="F35" s="27"/>
      <c r="G35" s="27"/>
      <c r="H35" s="27"/>
      <c r="I35" s="28"/>
      <c r="J35" s="28"/>
      <c r="K35" s="22" t="str">
        <f aca="true">IF(I35="","",TODAY()-I35)</f>
        <v/>
      </c>
      <c r="L35" s="26"/>
      <c r="M35" s="26"/>
      <c r="N35" s="24" t="str">
        <f aca="false">IF(OR(L35="",M35=""),"",IF(AND(L35="高",M35="高"),"A",IF(M35="高","B",IF(L35="高","C","D"))))</f>
        <v/>
      </c>
      <c r="O35" s="29"/>
      <c r="P35" s="27"/>
      <c r="Q35" s="26"/>
      <c r="R35" s="27"/>
      <c r="S35" s="27"/>
      <c r="T35" s="27"/>
      <c r="U35" s="27"/>
      <c r="V35" s="27"/>
      <c r="W35" s="27"/>
      <c r="X35" s="24" t="str">
        <f aca="true">IF(OR(B35="",W35="成約",W35="失注",W35="見送り"),"",IF(AND(J35&lt;&gt;"",J35&lt;TODAY()),"期限切れ",IF(V35="","次の一言を書く",IF(J35="","次回日を決める",""))))</f>
        <v/>
      </c>
      <c r="Y35" s="27"/>
    </row>
    <row r="36" customFormat="false" ht="15" hidden="false" customHeight="true" outlineLevel="0" collapsed="false">
      <c r="A36" s="26" t="n">
        <v>32</v>
      </c>
      <c r="B36" s="27"/>
      <c r="C36" s="27"/>
      <c r="D36" s="27"/>
      <c r="E36" s="27"/>
      <c r="F36" s="27"/>
      <c r="G36" s="27"/>
      <c r="H36" s="27"/>
      <c r="I36" s="28"/>
      <c r="J36" s="28"/>
      <c r="K36" s="22" t="str">
        <f aca="true">IF(I36="","",TODAY()-I36)</f>
        <v/>
      </c>
      <c r="L36" s="26"/>
      <c r="M36" s="26"/>
      <c r="N36" s="24" t="str">
        <f aca="false">IF(OR(L36="",M36=""),"",IF(AND(L36="高",M36="高"),"A",IF(M36="高","B",IF(L36="高","C","D"))))</f>
        <v/>
      </c>
      <c r="O36" s="29"/>
      <c r="P36" s="27"/>
      <c r="Q36" s="26"/>
      <c r="R36" s="27"/>
      <c r="S36" s="27"/>
      <c r="T36" s="27"/>
      <c r="U36" s="27"/>
      <c r="V36" s="27"/>
      <c r="W36" s="27"/>
      <c r="X36" s="24" t="str">
        <f aca="true">IF(OR(B36="",W36="成約",W36="失注",W36="見送り"),"",IF(AND(J36&lt;&gt;"",J36&lt;TODAY()),"期限切れ",IF(V36="","次の一言を書く",IF(J36="","次回日を決める",""))))</f>
        <v/>
      </c>
      <c r="Y36" s="27"/>
    </row>
    <row r="37" customFormat="false" ht="15" hidden="false" customHeight="true" outlineLevel="0" collapsed="false">
      <c r="A37" s="26" t="n">
        <v>33</v>
      </c>
      <c r="B37" s="27"/>
      <c r="C37" s="27"/>
      <c r="D37" s="27"/>
      <c r="E37" s="27"/>
      <c r="F37" s="27"/>
      <c r="G37" s="27"/>
      <c r="H37" s="27"/>
      <c r="I37" s="28"/>
      <c r="J37" s="28"/>
      <c r="K37" s="22" t="str">
        <f aca="true">IF(I37="","",TODAY()-I37)</f>
        <v/>
      </c>
      <c r="L37" s="26"/>
      <c r="M37" s="26"/>
      <c r="N37" s="24" t="str">
        <f aca="false">IF(OR(L37="",M37=""),"",IF(AND(L37="高",M37="高"),"A",IF(M37="高","B",IF(L37="高","C","D"))))</f>
        <v/>
      </c>
      <c r="O37" s="29"/>
      <c r="P37" s="27"/>
      <c r="Q37" s="26"/>
      <c r="R37" s="27"/>
      <c r="S37" s="27"/>
      <c r="T37" s="27"/>
      <c r="U37" s="27"/>
      <c r="V37" s="27"/>
      <c r="W37" s="27"/>
      <c r="X37" s="24" t="str">
        <f aca="true">IF(OR(B37="",W37="成約",W37="失注",W37="見送り"),"",IF(AND(J37&lt;&gt;"",J37&lt;TODAY()),"期限切れ",IF(V37="","次の一言を書く",IF(J37="","次回日を決める",""))))</f>
        <v/>
      </c>
      <c r="Y37" s="27"/>
    </row>
    <row r="38" customFormat="false" ht="15" hidden="false" customHeight="true" outlineLevel="0" collapsed="false">
      <c r="A38" s="26" t="n">
        <v>34</v>
      </c>
      <c r="B38" s="27"/>
      <c r="C38" s="27"/>
      <c r="D38" s="27"/>
      <c r="E38" s="27"/>
      <c r="F38" s="27"/>
      <c r="G38" s="27"/>
      <c r="H38" s="27"/>
      <c r="I38" s="28"/>
      <c r="J38" s="28"/>
      <c r="K38" s="22" t="str">
        <f aca="true">IF(I38="","",TODAY()-I38)</f>
        <v/>
      </c>
      <c r="L38" s="26"/>
      <c r="M38" s="26"/>
      <c r="N38" s="24" t="str">
        <f aca="false">IF(OR(L38="",M38=""),"",IF(AND(L38="高",M38="高"),"A",IF(M38="高","B",IF(L38="高","C","D"))))</f>
        <v/>
      </c>
      <c r="O38" s="29"/>
      <c r="P38" s="27"/>
      <c r="Q38" s="26"/>
      <c r="R38" s="27"/>
      <c r="S38" s="27"/>
      <c r="T38" s="27"/>
      <c r="U38" s="27"/>
      <c r="V38" s="27"/>
      <c r="W38" s="27"/>
      <c r="X38" s="24" t="str">
        <f aca="true">IF(OR(B38="",W38="成約",W38="失注",W38="見送り"),"",IF(AND(J38&lt;&gt;"",J38&lt;TODAY()),"期限切れ",IF(V38="","次の一言を書く",IF(J38="","次回日を決める",""))))</f>
        <v/>
      </c>
      <c r="Y38" s="27"/>
    </row>
    <row r="39" customFormat="false" ht="15" hidden="false" customHeight="true" outlineLevel="0" collapsed="false">
      <c r="A39" s="26" t="n">
        <v>35</v>
      </c>
      <c r="B39" s="27"/>
      <c r="C39" s="27"/>
      <c r="D39" s="27"/>
      <c r="E39" s="27"/>
      <c r="F39" s="27"/>
      <c r="G39" s="27"/>
      <c r="H39" s="27"/>
      <c r="I39" s="28"/>
      <c r="J39" s="28"/>
      <c r="K39" s="22" t="str">
        <f aca="true">IF(I39="","",TODAY()-I39)</f>
        <v/>
      </c>
      <c r="L39" s="26"/>
      <c r="M39" s="26"/>
      <c r="N39" s="24" t="str">
        <f aca="false">IF(OR(L39="",M39=""),"",IF(AND(L39="高",M39="高"),"A",IF(M39="高","B",IF(L39="高","C","D"))))</f>
        <v/>
      </c>
      <c r="O39" s="29"/>
      <c r="P39" s="27"/>
      <c r="Q39" s="26"/>
      <c r="R39" s="27"/>
      <c r="S39" s="27"/>
      <c r="T39" s="27"/>
      <c r="U39" s="27"/>
      <c r="V39" s="27"/>
      <c r="W39" s="27"/>
      <c r="X39" s="24" t="str">
        <f aca="true">IF(OR(B39="",W39="成約",W39="失注",W39="見送り"),"",IF(AND(J39&lt;&gt;"",J39&lt;TODAY()),"期限切れ",IF(V39="","次の一言を書く",IF(J39="","次回日を決める",""))))</f>
        <v/>
      </c>
      <c r="Y39" s="27"/>
    </row>
    <row r="40" customFormat="false" ht="15" hidden="false" customHeight="true" outlineLevel="0" collapsed="false">
      <c r="A40" s="26" t="n">
        <v>36</v>
      </c>
      <c r="B40" s="27"/>
      <c r="C40" s="27"/>
      <c r="D40" s="27"/>
      <c r="E40" s="27"/>
      <c r="F40" s="27"/>
      <c r="G40" s="27"/>
      <c r="H40" s="27"/>
      <c r="I40" s="28"/>
      <c r="J40" s="28"/>
      <c r="K40" s="22" t="str">
        <f aca="true">IF(I40="","",TODAY()-I40)</f>
        <v/>
      </c>
      <c r="L40" s="26"/>
      <c r="M40" s="26"/>
      <c r="N40" s="24" t="str">
        <f aca="false">IF(OR(L40="",M40=""),"",IF(AND(L40="高",M40="高"),"A",IF(M40="高","B",IF(L40="高","C","D"))))</f>
        <v/>
      </c>
      <c r="O40" s="29"/>
      <c r="P40" s="27"/>
      <c r="Q40" s="26"/>
      <c r="R40" s="27"/>
      <c r="S40" s="27"/>
      <c r="T40" s="27"/>
      <c r="U40" s="27"/>
      <c r="V40" s="27"/>
      <c r="W40" s="27"/>
      <c r="X40" s="24" t="str">
        <f aca="true">IF(OR(B40="",W40="成約",W40="失注",W40="見送り"),"",IF(AND(J40&lt;&gt;"",J40&lt;TODAY()),"期限切れ",IF(V40="","次の一言を書く",IF(J40="","次回日を決める",""))))</f>
        <v/>
      </c>
      <c r="Y40" s="27"/>
    </row>
    <row r="41" customFormat="false" ht="15" hidden="false" customHeight="true" outlineLevel="0" collapsed="false">
      <c r="A41" s="26" t="n">
        <v>37</v>
      </c>
      <c r="B41" s="27"/>
      <c r="C41" s="27"/>
      <c r="D41" s="27"/>
      <c r="E41" s="27"/>
      <c r="F41" s="27"/>
      <c r="G41" s="27"/>
      <c r="H41" s="27"/>
      <c r="I41" s="28"/>
      <c r="J41" s="28"/>
      <c r="K41" s="22" t="str">
        <f aca="true">IF(I41="","",TODAY()-I41)</f>
        <v/>
      </c>
      <c r="L41" s="26"/>
      <c r="M41" s="26"/>
      <c r="N41" s="24" t="str">
        <f aca="false">IF(OR(L41="",M41=""),"",IF(AND(L41="高",M41="高"),"A",IF(M41="高","B",IF(L41="高","C","D"))))</f>
        <v/>
      </c>
      <c r="O41" s="29"/>
      <c r="P41" s="27"/>
      <c r="Q41" s="26"/>
      <c r="R41" s="27"/>
      <c r="S41" s="27"/>
      <c r="T41" s="27"/>
      <c r="U41" s="27"/>
      <c r="V41" s="27"/>
      <c r="W41" s="27"/>
      <c r="X41" s="24" t="str">
        <f aca="true">IF(OR(B41="",W41="成約",W41="失注",W41="見送り"),"",IF(AND(J41&lt;&gt;"",J41&lt;TODAY()),"期限切れ",IF(V41="","次の一言を書く",IF(J41="","次回日を決める",""))))</f>
        <v/>
      </c>
      <c r="Y41" s="27"/>
    </row>
    <row r="42" customFormat="false" ht="15" hidden="false" customHeight="true" outlineLevel="0" collapsed="false">
      <c r="A42" s="26" t="n">
        <v>38</v>
      </c>
      <c r="B42" s="27"/>
      <c r="C42" s="27"/>
      <c r="D42" s="27"/>
      <c r="E42" s="27"/>
      <c r="F42" s="27"/>
      <c r="G42" s="27"/>
      <c r="H42" s="27"/>
      <c r="I42" s="28"/>
      <c r="J42" s="28"/>
      <c r="K42" s="22" t="str">
        <f aca="true">IF(I42="","",TODAY()-I42)</f>
        <v/>
      </c>
      <c r="L42" s="26"/>
      <c r="M42" s="26"/>
      <c r="N42" s="24" t="str">
        <f aca="false">IF(OR(L42="",M42=""),"",IF(AND(L42="高",M42="高"),"A",IF(M42="高","B",IF(L42="高","C","D"))))</f>
        <v/>
      </c>
      <c r="O42" s="29"/>
      <c r="P42" s="27"/>
      <c r="Q42" s="26"/>
      <c r="R42" s="27"/>
      <c r="S42" s="27"/>
      <c r="T42" s="27"/>
      <c r="U42" s="27"/>
      <c r="V42" s="27"/>
      <c r="W42" s="27"/>
      <c r="X42" s="24" t="str">
        <f aca="true">IF(OR(B42="",W42="成約",W42="失注",W42="見送り"),"",IF(AND(J42&lt;&gt;"",J42&lt;TODAY()),"期限切れ",IF(V42="","次の一言を書く",IF(J42="","次回日を決める",""))))</f>
        <v/>
      </c>
      <c r="Y42" s="27"/>
    </row>
    <row r="43" customFormat="false" ht="15" hidden="false" customHeight="true" outlineLevel="0" collapsed="false">
      <c r="A43" s="26" t="n">
        <v>39</v>
      </c>
      <c r="B43" s="27"/>
      <c r="C43" s="27"/>
      <c r="D43" s="27"/>
      <c r="E43" s="27"/>
      <c r="F43" s="27"/>
      <c r="G43" s="27"/>
      <c r="H43" s="27"/>
      <c r="I43" s="28"/>
      <c r="J43" s="28"/>
      <c r="K43" s="22" t="str">
        <f aca="true">IF(I43="","",TODAY()-I43)</f>
        <v/>
      </c>
      <c r="L43" s="26"/>
      <c r="M43" s="26"/>
      <c r="N43" s="24" t="str">
        <f aca="false">IF(OR(L43="",M43=""),"",IF(AND(L43="高",M43="高"),"A",IF(M43="高","B",IF(L43="高","C","D"))))</f>
        <v/>
      </c>
      <c r="O43" s="29"/>
      <c r="P43" s="27"/>
      <c r="Q43" s="26"/>
      <c r="R43" s="27"/>
      <c r="S43" s="27"/>
      <c r="T43" s="27"/>
      <c r="U43" s="27"/>
      <c r="V43" s="27"/>
      <c r="W43" s="27"/>
      <c r="X43" s="24" t="str">
        <f aca="true">IF(OR(B43="",W43="成約",W43="失注",W43="見送り"),"",IF(AND(J43&lt;&gt;"",J43&lt;TODAY()),"期限切れ",IF(V43="","次の一言を書く",IF(J43="","次回日を決める",""))))</f>
        <v/>
      </c>
      <c r="Y43" s="27"/>
    </row>
    <row r="44" customFormat="false" ht="15" hidden="false" customHeight="true" outlineLevel="0" collapsed="false">
      <c r="A44" s="26" t="n">
        <v>40</v>
      </c>
      <c r="B44" s="27"/>
      <c r="C44" s="27"/>
      <c r="D44" s="27"/>
      <c r="E44" s="27"/>
      <c r="F44" s="27"/>
      <c r="G44" s="27"/>
      <c r="H44" s="27"/>
      <c r="I44" s="28"/>
      <c r="J44" s="28"/>
      <c r="K44" s="22" t="str">
        <f aca="true">IF(I44="","",TODAY()-I44)</f>
        <v/>
      </c>
      <c r="L44" s="26"/>
      <c r="M44" s="26"/>
      <c r="N44" s="24" t="str">
        <f aca="false">IF(OR(L44="",M44=""),"",IF(AND(L44="高",M44="高"),"A",IF(M44="高","B",IF(L44="高","C","D"))))</f>
        <v/>
      </c>
      <c r="O44" s="29"/>
      <c r="P44" s="27"/>
      <c r="Q44" s="26"/>
      <c r="R44" s="27"/>
      <c r="S44" s="27"/>
      <c r="T44" s="27"/>
      <c r="U44" s="27"/>
      <c r="V44" s="27"/>
      <c r="W44" s="27"/>
      <c r="X44" s="24" t="str">
        <f aca="true">IF(OR(B44="",W44="成約",W44="失注",W44="見送り"),"",IF(AND(J44&lt;&gt;"",J44&lt;TODAY()),"期限切れ",IF(V44="","次の一言を書く",IF(J44="","次回日を決める",""))))</f>
        <v/>
      </c>
      <c r="Y44" s="27"/>
    </row>
    <row r="45" customFormat="false" ht="15" hidden="false" customHeight="true" outlineLevel="0" collapsed="false">
      <c r="A45" s="26" t="n">
        <v>41</v>
      </c>
      <c r="B45" s="27"/>
      <c r="C45" s="27"/>
      <c r="D45" s="27"/>
      <c r="E45" s="27"/>
      <c r="F45" s="27"/>
      <c r="G45" s="27"/>
      <c r="H45" s="27"/>
      <c r="I45" s="28"/>
      <c r="J45" s="28"/>
      <c r="K45" s="22" t="str">
        <f aca="true">IF(I45="","",TODAY()-I45)</f>
        <v/>
      </c>
      <c r="L45" s="26"/>
      <c r="M45" s="26"/>
      <c r="N45" s="24" t="str">
        <f aca="false">IF(OR(L45="",M45=""),"",IF(AND(L45="高",M45="高"),"A",IF(M45="高","B",IF(L45="高","C","D"))))</f>
        <v/>
      </c>
      <c r="O45" s="29"/>
      <c r="P45" s="27"/>
      <c r="Q45" s="26"/>
      <c r="R45" s="27"/>
      <c r="S45" s="27"/>
      <c r="T45" s="27"/>
      <c r="U45" s="27"/>
      <c r="V45" s="27"/>
      <c r="W45" s="27"/>
      <c r="X45" s="24" t="str">
        <f aca="true">IF(OR(B45="",W45="成約",W45="失注",W45="見送り"),"",IF(AND(J45&lt;&gt;"",J45&lt;TODAY()),"期限切れ",IF(V45="","次の一言を書く",IF(J45="","次回日を決める",""))))</f>
        <v/>
      </c>
      <c r="Y45" s="27"/>
    </row>
    <row r="46" customFormat="false" ht="15" hidden="false" customHeight="true" outlineLevel="0" collapsed="false">
      <c r="A46" s="26" t="n">
        <v>42</v>
      </c>
      <c r="B46" s="27"/>
      <c r="C46" s="27"/>
      <c r="D46" s="27"/>
      <c r="E46" s="27"/>
      <c r="F46" s="27"/>
      <c r="G46" s="27"/>
      <c r="H46" s="27"/>
      <c r="I46" s="28"/>
      <c r="J46" s="28"/>
      <c r="K46" s="22" t="str">
        <f aca="true">IF(I46="","",TODAY()-I46)</f>
        <v/>
      </c>
      <c r="L46" s="26"/>
      <c r="M46" s="26"/>
      <c r="N46" s="24" t="str">
        <f aca="false">IF(OR(L46="",M46=""),"",IF(AND(L46="高",M46="高"),"A",IF(M46="高","B",IF(L46="高","C","D"))))</f>
        <v/>
      </c>
      <c r="O46" s="29"/>
      <c r="P46" s="27"/>
      <c r="Q46" s="26"/>
      <c r="R46" s="27"/>
      <c r="S46" s="27"/>
      <c r="T46" s="27"/>
      <c r="U46" s="27"/>
      <c r="V46" s="27"/>
      <c r="W46" s="27"/>
      <c r="X46" s="24" t="str">
        <f aca="true">IF(OR(B46="",W46="成約",W46="失注",W46="見送り"),"",IF(AND(J46&lt;&gt;"",J46&lt;TODAY()),"期限切れ",IF(V46="","次の一言を書く",IF(J46="","次回日を決める",""))))</f>
        <v/>
      </c>
      <c r="Y46" s="27"/>
    </row>
    <row r="47" customFormat="false" ht="15" hidden="false" customHeight="true" outlineLevel="0" collapsed="false">
      <c r="A47" s="26" t="n">
        <v>43</v>
      </c>
      <c r="B47" s="27"/>
      <c r="C47" s="27"/>
      <c r="D47" s="27"/>
      <c r="E47" s="27"/>
      <c r="F47" s="27"/>
      <c r="G47" s="27"/>
      <c r="H47" s="27"/>
      <c r="I47" s="28"/>
      <c r="J47" s="28"/>
      <c r="K47" s="22" t="str">
        <f aca="true">IF(I47="","",TODAY()-I47)</f>
        <v/>
      </c>
      <c r="L47" s="26"/>
      <c r="M47" s="26"/>
      <c r="N47" s="24" t="str">
        <f aca="false">IF(OR(L47="",M47=""),"",IF(AND(L47="高",M47="高"),"A",IF(M47="高","B",IF(L47="高","C","D"))))</f>
        <v/>
      </c>
      <c r="O47" s="29"/>
      <c r="P47" s="27"/>
      <c r="Q47" s="26"/>
      <c r="R47" s="27"/>
      <c r="S47" s="27"/>
      <c r="T47" s="27"/>
      <c r="U47" s="27"/>
      <c r="V47" s="27"/>
      <c r="W47" s="27"/>
      <c r="X47" s="24" t="str">
        <f aca="true">IF(OR(B47="",W47="成約",W47="失注",W47="見送り"),"",IF(AND(J47&lt;&gt;"",J47&lt;TODAY()),"期限切れ",IF(V47="","次の一言を書く",IF(J47="","次回日を決める",""))))</f>
        <v/>
      </c>
      <c r="Y47" s="27"/>
    </row>
    <row r="48" customFormat="false" ht="15" hidden="false" customHeight="true" outlineLevel="0" collapsed="false">
      <c r="A48" s="26" t="n">
        <v>44</v>
      </c>
      <c r="B48" s="27"/>
      <c r="C48" s="27"/>
      <c r="D48" s="27"/>
      <c r="E48" s="27"/>
      <c r="F48" s="27"/>
      <c r="G48" s="27"/>
      <c r="H48" s="27"/>
      <c r="I48" s="28"/>
      <c r="J48" s="28"/>
      <c r="K48" s="22" t="str">
        <f aca="true">IF(I48="","",TODAY()-I48)</f>
        <v/>
      </c>
      <c r="L48" s="26"/>
      <c r="M48" s="26"/>
      <c r="N48" s="24" t="str">
        <f aca="false">IF(OR(L48="",M48=""),"",IF(AND(L48="高",M48="高"),"A",IF(M48="高","B",IF(L48="高","C","D"))))</f>
        <v/>
      </c>
      <c r="O48" s="29"/>
      <c r="P48" s="27"/>
      <c r="Q48" s="26"/>
      <c r="R48" s="27"/>
      <c r="S48" s="27"/>
      <c r="T48" s="27"/>
      <c r="U48" s="27"/>
      <c r="V48" s="27"/>
      <c r="W48" s="27"/>
      <c r="X48" s="24" t="str">
        <f aca="true">IF(OR(B48="",W48="成約",W48="失注",W48="見送り"),"",IF(AND(J48&lt;&gt;"",J48&lt;TODAY()),"期限切れ",IF(V48="","次の一言を書く",IF(J48="","次回日を決める",""))))</f>
        <v/>
      </c>
      <c r="Y48" s="27"/>
    </row>
    <row r="49" customFormat="false" ht="15" hidden="false" customHeight="true" outlineLevel="0" collapsed="false">
      <c r="A49" s="26" t="n">
        <v>45</v>
      </c>
      <c r="B49" s="27"/>
      <c r="C49" s="27"/>
      <c r="D49" s="27"/>
      <c r="E49" s="27"/>
      <c r="F49" s="27"/>
      <c r="G49" s="27"/>
      <c r="H49" s="27"/>
      <c r="I49" s="28"/>
      <c r="J49" s="28"/>
      <c r="K49" s="22" t="str">
        <f aca="true">IF(I49="","",TODAY()-I49)</f>
        <v/>
      </c>
      <c r="L49" s="26"/>
      <c r="M49" s="26"/>
      <c r="N49" s="24" t="str">
        <f aca="false">IF(OR(L49="",M49=""),"",IF(AND(L49="高",M49="高"),"A",IF(M49="高","B",IF(L49="高","C","D"))))</f>
        <v/>
      </c>
      <c r="O49" s="29"/>
      <c r="P49" s="27"/>
      <c r="Q49" s="26"/>
      <c r="R49" s="27"/>
      <c r="S49" s="27"/>
      <c r="T49" s="27"/>
      <c r="U49" s="27"/>
      <c r="V49" s="27"/>
      <c r="W49" s="27"/>
      <c r="X49" s="24" t="str">
        <f aca="true">IF(OR(B49="",W49="成約",W49="失注",W49="見送り"),"",IF(AND(J49&lt;&gt;"",J49&lt;TODAY()),"期限切れ",IF(V49="","次の一言を書く",IF(J49="","次回日を決める",""))))</f>
        <v/>
      </c>
      <c r="Y49" s="27"/>
    </row>
    <row r="50" customFormat="false" ht="15" hidden="false" customHeight="true" outlineLevel="0" collapsed="false">
      <c r="A50" s="26" t="n">
        <v>46</v>
      </c>
      <c r="B50" s="27"/>
      <c r="C50" s="27"/>
      <c r="D50" s="27"/>
      <c r="E50" s="27"/>
      <c r="F50" s="27"/>
      <c r="G50" s="27"/>
      <c r="H50" s="27"/>
      <c r="I50" s="28"/>
      <c r="J50" s="28"/>
      <c r="K50" s="22" t="str">
        <f aca="true">IF(I50="","",TODAY()-I50)</f>
        <v/>
      </c>
      <c r="L50" s="26"/>
      <c r="M50" s="26"/>
      <c r="N50" s="24" t="str">
        <f aca="false">IF(OR(L50="",M50=""),"",IF(AND(L50="高",M50="高"),"A",IF(M50="高","B",IF(L50="高","C","D"))))</f>
        <v/>
      </c>
      <c r="O50" s="29"/>
      <c r="P50" s="27"/>
      <c r="Q50" s="26"/>
      <c r="R50" s="27"/>
      <c r="S50" s="27"/>
      <c r="T50" s="27"/>
      <c r="U50" s="27"/>
      <c r="V50" s="27"/>
      <c r="W50" s="27"/>
      <c r="X50" s="24" t="str">
        <f aca="true">IF(OR(B50="",W50="成約",W50="失注",W50="見送り"),"",IF(AND(J50&lt;&gt;"",J50&lt;TODAY()),"期限切れ",IF(V50="","次の一言を書く",IF(J50="","次回日を決める",""))))</f>
        <v/>
      </c>
      <c r="Y50" s="27"/>
    </row>
    <row r="51" customFormat="false" ht="15" hidden="false" customHeight="true" outlineLevel="0" collapsed="false">
      <c r="A51" s="26" t="n">
        <v>47</v>
      </c>
      <c r="B51" s="27"/>
      <c r="C51" s="27"/>
      <c r="D51" s="27"/>
      <c r="E51" s="27"/>
      <c r="F51" s="27"/>
      <c r="G51" s="27"/>
      <c r="H51" s="27"/>
      <c r="I51" s="28"/>
      <c r="J51" s="28"/>
      <c r="K51" s="22" t="str">
        <f aca="true">IF(I51="","",TODAY()-I51)</f>
        <v/>
      </c>
      <c r="L51" s="26"/>
      <c r="M51" s="26"/>
      <c r="N51" s="24" t="str">
        <f aca="false">IF(OR(L51="",M51=""),"",IF(AND(L51="高",M51="高"),"A",IF(M51="高","B",IF(L51="高","C","D"))))</f>
        <v/>
      </c>
      <c r="O51" s="29"/>
      <c r="P51" s="27"/>
      <c r="Q51" s="26"/>
      <c r="R51" s="27"/>
      <c r="S51" s="27"/>
      <c r="T51" s="27"/>
      <c r="U51" s="27"/>
      <c r="V51" s="27"/>
      <c r="W51" s="27"/>
      <c r="X51" s="24" t="str">
        <f aca="true">IF(OR(B51="",W51="成約",W51="失注",W51="見送り"),"",IF(AND(J51&lt;&gt;"",J51&lt;TODAY()),"期限切れ",IF(V51="","次の一言を書く",IF(J51="","次回日を決める",""))))</f>
        <v/>
      </c>
      <c r="Y51" s="27"/>
    </row>
    <row r="52" customFormat="false" ht="15" hidden="false" customHeight="true" outlineLevel="0" collapsed="false">
      <c r="A52" s="26" t="n">
        <v>48</v>
      </c>
      <c r="B52" s="27"/>
      <c r="C52" s="27"/>
      <c r="D52" s="27"/>
      <c r="E52" s="27"/>
      <c r="F52" s="27"/>
      <c r="G52" s="27"/>
      <c r="H52" s="27"/>
      <c r="I52" s="28"/>
      <c r="J52" s="28"/>
      <c r="K52" s="22" t="str">
        <f aca="true">IF(I52="","",TODAY()-I52)</f>
        <v/>
      </c>
      <c r="L52" s="26"/>
      <c r="M52" s="26"/>
      <c r="N52" s="24" t="str">
        <f aca="false">IF(OR(L52="",M52=""),"",IF(AND(L52="高",M52="高"),"A",IF(M52="高","B",IF(L52="高","C","D"))))</f>
        <v/>
      </c>
      <c r="O52" s="29"/>
      <c r="P52" s="27"/>
      <c r="Q52" s="26"/>
      <c r="R52" s="27"/>
      <c r="S52" s="27"/>
      <c r="T52" s="27"/>
      <c r="U52" s="27"/>
      <c r="V52" s="27"/>
      <c r="W52" s="27"/>
      <c r="X52" s="24" t="str">
        <f aca="true">IF(OR(B52="",W52="成約",W52="失注",W52="見送り"),"",IF(AND(J52&lt;&gt;"",J52&lt;TODAY()),"期限切れ",IF(V52="","次の一言を書く",IF(J52="","次回日を決める",""))))</f>
        <v/>
      </c>
      <c r="Y52" s="27"/>
    </row>
    <row r="53" customFormat="false" ht="15" hidden="false" customHeight="true" outlineLevel="0" collapsed="false">
      <c r="A53" s="26" t="n">
        <v>49</v>
      </c>
      <c r="B53" s="27"/>
      <c r="C53" s="27"/>
      <c r="D53" s="27"/>
      <c r="E53" s="27"/>
      <c r="F53" s="27"/>
      <c r="G53" s="27"/>
      <c r="H53" s="27"/>
      <c r="I53" s="28"/>
      <c r="J53" s="28"/>
      <c r="K53" s="22" t="str">
        <f aca="true">IF(I53="","",TODAY()-I53)</f>
        <v/>
      </c>
      <c r="L53" s="26"/>
      <c r="M53" s="26"/>
      <c r="N53" s="24" t="str">
        <f aca="false">IF(OR(L53="",M53=""),"",IF(AND(L53="高",M53="高"),"A",IF(M53="高","B",IF(L53="高","C","D"))))</f>
        <v/>
      </c>
      <c r="O53" s="29"/>
      <c r="P53" s="27"/>
      <c r="Q53" s="26"/>
      <c r="R53" s="27"/>
      <c r="S53" s="27"/>
      <c r="T53" s="27"/>
      <c r="U53" s="27"/>
      <c r="V53" s="27"/>
      <c r="W53" s="27"/>
      <c r="X53" s="24" t="str">
        <f aca="true">IF(OR(B53="",W53="成約",W53="失注",W53="見送り"),"",IF(AND(J53&lt;&gt;"",J53&lt;TODAY()),"期限切れ",IF(V53="","次の一言を書く",IF(J53="","次回日を決める",""))))</f>
        <v/>
      </c>
      <c r="Y53" s="27"/>
    </row>
    <row r="54" customFormat="false" ht="15" hidden="false" customHeight="true" outlineLevel="0" collapsed="false">
      <c r="A54" s="26" t="n">
        <v>50</v>
      </c>
      <c r="B54" s="27"/>
      <c r="C54" s="27"/>
      <c r="D54" s="27"/>
      <c r="E54" s="27"/>
      <c r="F54" s="27"/>
      <c r="G54" s="27"/>
      <c r="H54" s="27"/>
      <c r="I54" s="28"/>
      <c r="J54" s="28"/>
      <c r="K54" s="22" t="str">
        <f aca="true">IF(I54="","",TODAY()-I54)</f>
        <v/>
      </c>
      <c r="L54" s="26"/>
      <c r="M54" s="26"/>
      <c r="N54" s="24" t="str">
        <f aca="false">IF(OR(L54="",M54=""),"",IF(AND(L54="高",M54="高"),"A",IF(M54="高","B",IF(L54="高","C","D"))))</f>
        <v/>
      </c>
      <c r="O54" s="29"/>
      <c r="P54" s="27"/>
      <c r="Q54" s="26"/>
      <c r="R54" s="27"/>
      <c r="S54" s="27"/>
      <c r="T54" s="27"/>
      <c r="U54" s="27"/>
      <c r="V54" s="27"/>
      <c r="W54" s="27"/>
      <c r="X54" s="24" t="str">
        <f aca="true">IF(OR(B54="",W54="成約",W54="失注",W54="見送り"),"",IF(AND(J54&lt;&gt;"",J54&lt;TODAY()),"期限切れ",IF(V54="","次の一言を書く",IF(J54="","次回日を決める",""))))</f>
        <v/>
      </c>
      <c r="Y54" s="27"/>
    </row>
    <row r="55" customFormat="false" ht="15" hidden="false" customHeight="true" outlineLevel="0" collapsed="false">
      <c r="A55" s="26" t="n">
        <v>51</v>
      </c>
      <c r="B55" s="27"/>
      <c r="C55" s="27"/>
      <c r="D55" s="27"/>
      <c r="E55" s="27"/>
      <c r="F55" s="27"/>
      <c r="G55" s="27"/>
      <c r="H55" s="27"/>
      <c r="I55" s="28"/>
      <c r="J55" s="28"/>
      <c r="K55" s="22" t="str">
        <f aca="true">IF(I55="","",TODAY()-I55)</f>
        <v/>
      </c>
      <c r="L55" s="26"/>
      <c r="M55" s="26"/>
      <c r="N55" s="24" t="str">
        <f aca="false">IF(OR(L55="",M55=""),"",IF(AND(L55="高",M55="高"),"A",IF(M55="高","B",IF(L55="高","C","D"))))</f>
        <v/>
      </c>
      <c r="O55" s="29"/>
      <c r="P55" s="27"/>
      <c r="Q55" s="26"/>
      <c r="R55" s="27"/>
      <c r="S55" s="27"/>
      <c r="T55" s="27"/>
      <c r="U55" s="27"/>
      <c r="V55" s="27"/>
      <c r="W55" s="27"/>
      <c r="X55" s="24" t="str">
        <f aca="true">IF(OR(B55="",W55="成約",W55="失注",W55="見送り"),"",IF(AND(J55&lt;&gt;"",J55&lt;TODAY()),"期限切れ",IF(V55="","次の一言を書く",IF(J55="","次回日を決める",""))))</f>
        <v/>
      </c>
      <c r="Y55" s="27"/>
    </row>
    <row r="56" customFormat="false" ht="15" hidden="false" customHeight="true" outlineLevel="0" collapsed="false">
      <c r="A56" s="26" t="n">
        <v>52</v>
      </c>
      <c r="B56" s="27"/>
      <c r="C56" s="27"/>
      <c r="D56" s="27"/>
      <c r="E56" s="27"/>
      <c r="F56" s="27"/>
      <c r="G56" s="27"/>
      <c r="H56" s="27"/>
      <c r="I56" s="28"/>
      <c r="J56" s="28"/>
      <c r="K56" s="22" t="str">
        <f aca="true">IF(I56="","",TODAY()-I56)</f>
        <v/>
      </c>
      <c r="L56" s="26"/>
      <c r="M56" s="26"/>
      <c r="N56" s="24" t="str">
        <f aca="false">IF(OR(L56="",M56=""),"",IF(AND(L56="高",M56="高"),"A",IF(M56="高","B",IF(L56="高","C","D"))))</f>
        <v/>
      </c>
      <c r="O56" s="29"/>
      <c r="P56" s="27"/>
      <c r="Q56" s="26"/>
      <c r="R56" s="27"/>
      <c r="S56" s="27"/>
      <c r="T56" s="27"/>
      <c r="U56" s="27"/>
      <c r="V56" s="27"/>
      <c r="W56" s="27"/>
      <c r="X56" s="24" t="str">
        <f aca="true">IF(OR(B56="",W56="成約",W56="失注",W56="見送り"),"",IF(AND(J56&lt;&gt;"",J56&lt;TODAY()),"期限切れ",IF(V56="","次の一言を書く",IF(J56="","次回日を決める",""))))</f>
        <v/>
      </c>
      <c r="Y56" s="27"/>
    </row>
    <row r="57" customFormat="false" ht="15" hidden="false" customHeight="true" outlineLevel="0" collapsed="false">
      <c r="A57" s="26" t="n">
        <v>53</v>
      </c>
      <c r="B57" s="27"/>
      <c r="C57" s="27"/>
      <c r="D57" s="27"/>
      <c r="E57" s="27"/>
      <c r="F57" s="27"/>
      <c r="G57" s="27"/>
      <c r="H57" s="27"/>
      <c r="I57" s="28"/>
      <c r="J57" s="28"/>
      <c r="K57" s="22" t="str">
        <f aca="true">IF(I57="","",TODAY()-I57)</f>
        <v/>
      </c>
      <c r="L57" s="26"/>
      <c r="M57" s="26"/>
      <c r="N57" s="24" t="str">
        <f aca="false">IF(OR(L57="",M57=""),"",IF(AND(L57="高",M57="高"),"A",IF(M57="高","B",IF(L57="高","C","D"))))</f>
        <v/>
      </c>
      <c r="O57" s="29"/>
      <c r="P57" s="27"/>
      <c r="Q57" s="26"/>
      <c r="R57" s="27"/>
      <c r="S57" s="27"/>
      <c r="T57" s="27"/>
      <c r="U57" s="27"/>
      <c r="V57" s="27"/>
      <c r="W57" s="27"/>
      <c r="X57" s="24" t="str">
        <f aca="true">IF(OR(B57="",W57="成約",W57="失注",W57="見送り"),"",IF(AND(J57&lt;&gt;"",J57&lt;TODAY()),"期限切れ",IF(V57="","次の一言を書く",IF(J57="","次回日を決める",""))))</f>
        <v/>
      </c>
      <c r="Y57" s="27"/>
    </row>
    <row r="58" customFormat="false" ht="15" hidden="false" customHeight="true" outlineLevel="0" collapsed="false">
      <c r="A58" s="26" t="n">
        <v>54</v>
      </c>
      <c r="B58" s="27"/>
      <c r="C58" s="27"/>
      <c r="D58" s="27"/>
      <c r="E58" s="27"/>
      <c r="F58" s="27"/>
      <c r="G58" s="27"/>
      <c r="H58" s="27"/>
      <c r="I58" s="28"/>
      <c r="J58" s="28"/>
      <c r="K58" s="22" t="str">
        <f aca="true">IF(I58="","",TODAY()-I58)</f>
        <v/>
      </c>
      <c r="L58" s="26"/>
      <c r="M58" s="26"/>
      <c r="N58" s="24" t="str">
        <f aca="false">IF(OR(L58="",M58=""),"",IF(AND(L58="高",M58="高"),"A",IF(M58="高","B",IF(L58="高","C","D"))))</f>
        <v/>
      </c>
      <c r="O58" s="29"/>
      <c r="P58" s="27"/>
      <c r="Q58" s="26"/>
      <c r="R58" s="27"/>
      <c r="S58" s="27"/>
      <c r="T58" s="27"/>
      <c r="U58" s="27"/>
      <c r="V58" s="27"/>
      <c r="W58" s="27"/>
      <c r="X58" s="24" t="str">
        <f aca="true">IF(OR(B58="",W58="成約",W58="失注",W58="見送り"),"",IF(AND(J58&lt;&gt;"",J58&lt;TODAY()),"期限切れ",IF(V58="","次の一言を書く",IF(J58="","次回日を決める",""))))</f>
        <v/>
      </c>
      <c r="Y58" s="27"/>
    </row>
    <row r="59" customFormat="false" ht="15" hidden="false" customHeight="true" outlineLevel="0" collapsed="false">
      <c r="A59" s="26" t="n">
        <v>55</v>
      </c>
      <c r="B59" s="27"/>
      <c r="C59" s="27"/>
      <c r="D59" s="27"/>
      <c r="E59" s="27"/>
      <c r="F59" s="27"/>
      <c r="G59" s="27"/>
      <c r="H59" s="27"/>
      <c r="I59" s="28"/>
      <c r="J59" s="28"/>
      <c r="K59" s="22" t="str">
        <f aca="true">IF(I59="","",TODAY()-I59)</f>
        <v/>
      </c>
      <c r="L59" s="26"/>
      <c r="M59" s="26"/>
      <c r="N59" s="24" t="str">
        <f aca="false">IF(OR(L59="",M59=""),"",IF(AND(L59="高",M59="高"),"A",IF(M59="高","B",IF(L59="高","C","D"))))</f>
        <v/>
      </c>
      <c r="O59" s="29"/>
      <c r="P59" s="27"/>
      <c r="Q59" s="26"/>
      <c r="R59" s="27"/>
      <c r="S59" s="27"/>
      <c r="T59" s="27"/>
      <c r="U59" s="27"/>
      <c r="V59" s="27"/>
      <c r="W59" s="27"/>
      <c r="X59" s="24" t="str">
        <f aca="true">IF(OR(B59="",W59="成約",W59="失注",W59="見送り"),"",IF(AND(J59&lt;&gt;"",J59&lt;TODAY()),"期限切れ",IF(V59="","次の一言を書く",IF(J59="","次回日を決める",""))))</f>
        <v/>
      </c>
      <c r="Y59" s="27"/>
    </row>
    <row r="60" customFormat="false" ht="15" hidden="false" customHeight="true" outlineLevel="0" collapsed="false">
      <c r="A60" s="26" t="n">
        <v>56</v>
      </c>
      <c r="B60" s="27"/>
      <c r="C60" s="27"/>
      <c r="D60" s="27"/>
      <c r="E60" s="27"/>
      <c r="F60" s="27"/>
      <c r="G60" s="27"/>
      <c r="H60" s="27"/>
      <c r="I60" s="28"/>
      <c r="J60" s="28"/>
      <c r="K60" s="22" t="str">
        <f aca="true">IF(I60="","",TODAY()-I60)</f>
        <v/>
      </c>
      <c r="L60" s="26"/>
      <c r="M60" s="26"/>
      <c r="N60" s="24" t="str">
        <f aca="false">IF(OR(L60="",M60=""),"",IF(AND(L60="高",M60="高"),"A",IF(M60="高","B",IF(L60="高","C","D"))))</f>
        <v/>
      </c>
      <c r="O60" s="29"/>
      <c r="P60" s="27"/>
      <c r="Q60" s="26"/>
      <c r="R60" s="27"/>
      <c r="S60" s="27"/>
      <c r="T60" s="27"/>
      <c r="U60" s="27"/>
      <c r="V60" s="27"/>
      <c r="W60" s="27"/>
      <c r="X60" s="24" t="str">
        <f aca="true">IF(OR(B60="",W60="成約",W60="失注",W60="見送り"),"",IF(AND(J60&lt;&gt;"",J60&lt;TODAY()),"期限切れ",IF(V60="","次の一言を書く",IF(J60="","次回日を決める",""))))</f>
        <v/>
      </c>
      <c r="Y60" s="27"/>
    </row>
    <row r="61" customFormat="false" ht="15" hidden="false" customHeight="true" outlineLevel="0" collapsed="false">
      <c r="A61" s="26" t="n">
        <v>57</v>
      </c>
      <c r="B61" s="27"/>
      <c r="C61" s="27"/>
      <c r="D61" s="27"/>
      <c r="E61" s="27"/>
      <c r="F61" s="27"/>
      <c r="G61" s="27"/>
      <c r="H61" s="27"/>
      <c r="I61" s="28"/>
      <c r="J61" s="28"/>
      <c r="K61" s="22" t="str">
        <f aca="true">IF(I61="","",TODAY()-I61)</f>
        <v/>
      </c>
      <c r="L61" s="26"/>
      <c r="M61" s="26"/>
      <c r="N61" s="24" t="str">
        <f aca="false">IF(OR(L61="",M61=""),"",IF(AND(L61="高",M61="高"),"A",IF(M61="高","B",IF(L61="高","C","D"))))</f>
        <v/>
      </c>
      <c r="O61" s="29"/>
      <c r="P61" s="27"/>
      <c r="Q61" s="26"/>
      <c r="R61" s="27"/>
      <c r="S61" s="27"/>
      <c r="T61" s="27"/>
      <c r="U61" s="27"/>
      <c r="V61" s="27"/>
      <c r="W61" s="27"/>
      <c r="X61" s="24" t="str">
        <f aca="true">IF(OR(B61="",W61="成約",W61="失注",W61="見送り"),"",IF(AND(J61&lt;&gt;"",J61&lt;TODAY()),"期限切れ",IF(V61="","次の一言を書く",IF(J61="","次回日を決める",""))))</f>
        <v/>
      </c>
      <c r="Y61" s="27"/>
    </row>
    <row r="62" customFormat="false" ht="15" hidden="false" customHeight="true" outlineLevel="0" collapsed="false">
      <c r="A62" s="26" t="n">
        <v>58</v>
      </c>
      <c r="B62" s="27"/>
      <c r="C62" s="27"/>
      <c r="D62" s="27"/>
      <c r="E62" s="27"/>
      <c r="F62" s="27"/>
      <c r="G62" s="27"/>
      <c r="H62" s="27"/>
      <c r="I62" s="28"/>
      <c r="J62" s="28"/>
      <c r="K62" s="22" t="str">
        <f aca="true">IF(I62="","",TODAY()-I62)</f>
        <v/>
      </c>
      <c r="L62" s="26"/>
      <c r="M62" s="26"/>
      <c r="N62" s="24" t="str">
        <f aca="false">IF(OR(L62="",M62=""),"",IF(AND(L62="高",M62="高"),"A",IF(M62="高","B",IF(L62="高","C","D"))))</f>
        <v/>
      </c>
      <c r="O62" s="29"/>
      <c r="P62" s="27"/>
      <c r="Q62" s="26"/>
      <c r="R62" s="27"/>
      <c r="S62" s="27"/>
      <c r="T62" s="27"/>
      <c r="U62" s="27"/>
      <c r="V62" s="27"/>
      <c r="W62" s="27"/>
      <c r="X62" s="24" t="str">
        <f aca="true">IF(OR(B62="",W62="成約",W62="失注",W62="見送り"),"",IF(AND(J62&lt;&gt;"",J62&lt;TODAY()),"期限切れ",IF(V62="","次の一言を書く",IF(J62="","次回日を決める",""))))</f>
        <v/>
      </c>
      <c r="Y62" s="27"/>
    </row>
    <row r="63" customFormat="false" ht="15" hidden="false" customHeight="true" outlineLevel="0" collapsed="false">
      <c r="A63" s="26" t="n">
        <v>59</v>
      </c>
      <c r="B63" s="27"/>
      <c r="C63" s="27"/>
      <c r="D63" s="27"/>
      <c r="E63" s="27"/>
      <c r="F63" s="27"/>
      <c r="G63" s="27"/>
      <c r="H63" s="27"/>
      <c r="I63" s="28"/>
      <c r="J63" s="28"/>
      <c r="K63" s="22" t="str">
        <f aca="true">IF(I63="","",TODAY()-I63)</f>
        <v/>
      </c>
      <c r="L63" s="26"/>
      <c r="M63" s="26"/>
      <c r="N63" s="24" t="str">
        <f aca="false">IF(OR(L63="",M63=""),"",IF(AND(L63="高",M63="高"),"A",IF(M63="高","B",IF(L63="高","C","D"))))</f>
        <v/>
      </c>
      <c r="O63" s="29"/>
      <c r="P63" s="27"/>
      <c r="Q63" s="26"/>
      <c r="R63" s="27"/>
      <c r="S63" s="27"/>
      <c r="T63" s="27"/>
      <c r="U63" s="27"/>
      <c r="V63" s="27"/>
      <c r="W63" s="27"/>
      <c r="X63" s="24" t="str">
        <f aca="true">IF(OR(B63="",W63="成約",W63="失注",W63="見送り"),"",IF(AND(J63&lt;&gt;"",J63&lt;TODAY()),"期限切れ",IF(V63="","次の一言を書く",IF(J63="","次回日を決める",""))))</f>
        <v/>
      </c>
      <c r="Y63" s="27"/>
    </row>
    <row r="64" customFormat="false" ht="15" hidden="false" customHeight="true" outlineLevel="0" collapsed="false">
      <c r="A64" s="26" t="n">
        <v>60</v>
      </c>
      <c r="B64" s="27"/>
      <c r="C64" s="27"/>
      <c r="D64" s="27"/>
      <c r="E64" s="27"/>
      <c r="F64" s="27"/>
      <c r="G64" s="27"/>
      <c r="H64" s="27"/>
      <c r="I64" s="28"/>
      <c r="J64" s="28"/>
      <c r="K64" s="22" t="str">
        <f aca="true">IF(I64="","",TODAY()-I64)</f>
        <v/>
      </c>
      <c r="L64" s="26"/>
      <c r="M64" s="26"/>
      <c r="N64" s="24" t="str">
        <f aca="false">IF(OR(L64="",M64=""),"",IF(AND(L64="高",M64="高"),"A",IF(M64="高","B",IF(L64="高","C","D"))))</f>
        <v/>
      </c>
      <c r="O64" s="29"/>
      <c r="P64" s="27"/>
      <c r="Q64" s="26"/>
      <c r="R64" s="27"/>
      <c r="S64" s="27"/>
      <c r="T64" s="27"/>
      <c r="U64" s="27"/>
      <c r="V64" s="27"/>
      <c r="W64" s="27"/>
      <c r="X64" s="24" t="str">
        <f aca="true">IF(OR(B64="",W64="成約",W64="失注",W64="見送り"),"",IF(AND(J64&lt;&gt;"",J64&lt;TODAY()),"期限切れ",IF(V64="","次の一言を書く",IF(J64="","次回日を決める",""))))</f>
        <v/>
      </c>
      <c r="Y64" s="27"/>
    </row>
    <row r="65" customFormat="false" ht="15" hidden="false" customHeight="true" outlineLevel="0" collapsed="false">
      <c r="A65" s="26" t="n">
        <v>61</v>
      </c>
      <c r="B65" s="27"/>
      <c r="C65" s="27"/>
      <c r="D65" s="27"/>
      <c r="E65" s="27"/>
      <c r="F65" s="27"/>
      <c r="G65" s="27"/>
      <c r="H65" s="27"/>
      <c r="I65" s="28"/>
      <c r="J65" s="28"/>
      <c r="K65" s="22" t="str">
        <f aca="true">IF(I65="","",TODAY()-I65)</f>
        <v/>
      </c>
      <c r="L65" s="26"/>
      <c r="M65" s="26"/>
      <c r="N65" s="24" t="str">
        <f aca="false">IF(OR(L65="",M65=""),"",IF(AND(L65="高",M65="高"),"A",IF(M65="高","B",IF(L65="高","C","D"))))</f>
        <v/>
      </c>
      <c r="O65" s="29"/>
      <c r="P65" s="27"/>
      <c r="Q65" s="26"/>
      <c r="R65" s="27"/>
      <c r="S65" s="27"/>
      <c r="T65" s="27"/>
      <c r="U65" s="27"/>
      <c r="V65" s="27"/>
      <c r="W65" s="27"/>
      <c r="X65" s="24" t="str">
        <f aca="true">IF(OR(B65="",W65="成約",W65="失注",W65="見送り"),"",IF(AND(J65&lt;&gt;"",J65&lt;TODAY()),"期限切れ",IF(V65="","次の一言を書く",IF(J65="","次回日を決める",""))))</f>
        <v/>
      </c>
      <c r="Y65" s="27"/>
    </row>
    <row r="66" customFormat="false" ht="15" hidden="false" customHeight="true" outlineLevel="0" collapsed="false">
      <c r="A66" s="26" t="n">
        <v>62</v>
      </c>
      <c r="B66" s="27"/>
      <c r="C66" s="27"/>
      <c r="D66" s="27"/>
      <c r="E66" s="27"/>
      <c r="F66" s="27"/>
      <c r="G66" s="27"/>
      <c r="H66" s="27"/>
      <c r="I66" s="28"/>
      <c r="J66" s="28"/>
      <c r="K66" s="22" t="str">
        <f aca="true">IF(I66="","",TODAY()-I66)</f>
        <v/>
      </c>
      <c r="L66" s="26"/>
      <c r="M66" s="26"/>
      <c r="N66" s="24" t="str">
        <f aca="false">IF(OR(L66="",M66=""),"",IF(AND(L66="高",M66="高"),"A",IF(M66="高","B",IF(L66="高","C","D"))))</f>
        <v/>
      </c>
      <c r="O66" s="29"/>
      <c r="P66" s="27"/>
      <c r="Q66" s="26"/>
      <c r="R66" s="27"/>
      <c r="S66" s="27"/>
      <c r="T66" s="27"/>
      <c r="U66" s="27"/>
      <c r="V66" s="27"/>
      <c r="W66" s="27"/>
      <c r="X66" s="24" t="str">
        <f aca="true">IF(OR(B66="",W66="成約",W66="失注",W66="見送り"),"",IF(AND(J66&lt;&gt;"",J66&lt;TODAY()),"期限切れ",IF(V66="","次の一言を書く",IF(J66="","次回日を決める",""))))</f>
        <v/>
      </c>
      <c r="Y66" s="27"/>
    </row>
    <row r="67" customFormat="false" ht="15" hidden="false" customHeight="true" outlineLevel="0" collapsed="false">
      <c r="A67" s="26" t="n">
        <v>63</v>
      </c>
      <c r="B67" s="27"/>
      <c r="C67" s="27"/>
      <c r="D67" s="27"/>
      <c r="E67" s="27"/>
      <c r="F67" s="27"/>
      <c r="G67" s="27"/>
      <c r="H67" s="27"/>
      <c r="I67" s="28"/>
      <c r="J67" s="28"/>
      <c r="K67" s="22" t="str">
        <f aca="true">IF(I67="","",TODAY()-I67)</f>
        <v/>
      </c>
      <c r="L67" s="26"/>
      <c r="M67" s="26"/>
      <c r="N67" s="24" t="str">
        <f aca="false">IF(OR(L67="",M67=""),"",IF(AND(L67="高",M67="高"),"A",IF(M67="高","B",IF(L67="高","C","D"))))</f>
        <v/>
      </c>
      <c r="O67" s="29"/>
      <c r="P67" s="27"/>
      <c r="Q67" s="26"/>
      <c r="R67" s="27"/>
      <c r="S67" s="27"/>
      <c r="T67" s="27"/>
      <c r="U67" s="27"/>
      <c r="V67" s="27"/>
      <c r="W67" s="27"/>
      <c r="X67" s="24" t="str">
        <f aca="true">IF(OR(B67="",W67="成約",W67="失注",W67="見送り"),"",IF(AND(J67&lt;&gt;"",J67&lt;TODAY()),"期限切れ",IF(V67="","次の一言を書く",IF(J67="","次回日を決める",""))))</f>
        <v/>
      </c>
      <c r="Y67" s="27"/>
    </row>
    <row r="68" customFormat="false" ht="15" hidden="false" customHeight="true" outlineLevel="0" collapsed="false">
      <c r="A68" s="26" t="n">
        <v>64</v>
      </c>
      <c r="B68" s="27"/>
      <c r="C68" s="27"/>
      <c r="D68" s="27"/>
      <c r="E68" s="27"/>
      <c r="F68" s="27"/>
      <c r="G68" s="27"/>
      <c r="H68" s="27"/>
      <c r="I68" s="28"/>
      <c r="J68" s="28"/>
      <c r="K68" s="22" t="str">
        <f aca="true">IF(I68="","",TODAY()-I68)</f>
        <v/>
      </c>
      <c r="L68" s="26"/>
      <c r="M68" s="26"/>
      <c r="N68" s="24" t="str">
        <f aca="false">IF(OR(L68="",M68=""),"",IF(AND(L68="高",M68="高"),"A",IF(M68="高","B",IF(L68="高","C","D"))))</f>
        <v/>
      </c>
      <c r="O68" s="29"/>
      <c r="P68" s="27"/>
      <c r="Q68" s="26"/>
      <c r="R68" s="27"/>
      <c r="S68" s="27"/>
      <c r="T68" s="27"/>
      <c r="U68" s="27"/>
      <c r="V68" s="27"/>
      <c r="W68" s="27"/>
      <c r="X68" s="24" t="str">
        <f aca="true">IF(OR(B68="",W68="成約",W68="失注",W68="見送り"),"",IF(AND(J68&lt;&gt;"",J68&lt;TODAY()),"期限切れ",IF(V68="","次の一言を書く",IF(J68="","次回日を決める",""))))</f>
        <v/>
      </c>
      <c r="Y68" s="27"/>
    </row>
    <row r="69" customFormat="false" ht="15" hidden="false" customHeight="true" outlineLevel="0" collapsed="false">
      <c r="A69" s="26" t="n">
        <v>65</v>
      </c>
      <c r="B69" s="27"/>
      <c r="C69" s="27"/>
      <c r="D69" s="27"/>
      <c r="E69" s="27"/>
      <c r="F69" s="27"/>
      <c r="G69" s="27"/>
      <c r="H69" s="27"/>
      <c r="I69" s="28"/>
      <c r="J69" s="28"/>
      <c r="K69" s="22" t="str">
        <f aca="true">IF(I69="","",TODAY()-I69)</f>
        <v/>
      </c>
      <c r="L69" s="26"/>
      <c r="M69" s="26"/>
      <c r="N69" s="24" t="str">
        <f aca="false">IF(OR(L69="",M69=""),"",IF(AND(L69="高",M69="高"),"A",IF(M69="高","B",IF(L69="高","C","D"))))</f>
        <v/>
      </c>
      <c r="O69" s="29"/>
      <c r="P69" s="27"/>
      <c r="Q69" s="26"/>
      <c r="R69" s="27"/>
      <c r="S69" s="27"/>
      <c r="T69" s="27"/>
      <c r="U69" s="27"/>
      <c r="V69" s="27"/>
      <c r="W69" s="27"/>
      <c r="X69" s="24" t="str">
        <f aca="true">IF(OR(B69="",W69="成約",W69="失注",W69="見送り"),"",IF(AND(J69&lt;&gt;"",J69&lt;TODAY()),"期限切れ",IF(V69="","次の一言を書く",IF(J69="","次回日を決める",""))))</f>
        <v/>
      </c>
      <c r="Y69" s="27"/>
    </row>
    <row r="70" customFormat="false" ht="15" hidden="false" customHeight="true" outlineLevel="0" collapsed="false">
      <c r="A70" s="26" t="n">
        <v>66</v>
      </c>
      <c r="B70" s="27"/>
      <c r="C70" s="27"/>
      <c r="D70" s="27"/>
      <c r="E70" s="27"/>
      <c r="F70" s="27"/>
      <c r="G70" s="27"/>
      <c r="H70" s="27"/>
      <c r="I70" s="28"/>
      <c r="J70" s="28"/>
      <c r="K70" s="22" t="str">
        <f aca="true">IF(I70="","",TODAY()-I70)</f>
        <v/>
      </c>
      <c r="L70" s="26"/>
      <c r="M70" s="26"/>
      <c r="N70" s="24" t="str">
        <f aca="false">IF(OR(L70="",M70=""),"",IF(AND(L70="高",M70="高"),"A",IF(M70="高","B",IF(L70="高","C","D"))))</f>
        <v/>
      </c>
      <c r="O70" s="29"/>
      <c r="P70" s="27"/>
      <c r="Q70" s="26"/>
      <c r="R70" s="27"/>
      <c r="S70" s="27"/>
      <c r="T70" s="27"/>
      <c r="U70" s="27"/>
      <c r="V70" s="27"/>
      <c r="W70" s="27"/>
      <c r="X70" s="24" t="str">
        <f aca="true">IF(OR(B70="",W70="成約",W70="失注",W70="見送り"),"",IF(AND(J70&lt;&gt;"",J70&lt;TODAY()),"期限切れ",IF(V70="","次の一言を書く",IF(J70="","次回日を決める",""))))</f>
        <v/>
      </c>
      <c r="Y70" s="27"/>
    </row>
    <row r="71" customFormat="false" ht="15" hidden="false" customHeight="true" outlineLevel="0" collapsed="false">
      <c r="A71" s="26" t="n">
        <v>67</v>
      </c>
      <c r="B71" s="27"/>
      <c r="C71" s="27"/>
      <c r="D71" s="27"/>
      <c r="E71" s="27"/>
      <c r="F71" s="27"/>
      <c r="G71" s="27"/>
      <c r="H71" s="27"/>
      <c r="I71" s="28"/>
      <c r="J71" s="28"/>
      <c r="K71" s="22" t="str">
        <f aca="true">IF(I71="","",TODAY()-I71)</f>
        <v/>
      </c>
      <c r="L71" s="26"/>
      <c r="M71" s="26"/>
      <c r="N71" s="24" t="str">
        <f aca="false">IF(OR(L71="",M71=""),"",IF(AND(L71="高",M71="高"),"A",IF(M71="高","B",IF(L71="高","C","D"))))</f>
        <v/>
      </c>
      <c r="O71" s="29"/>
      <c r="P71" s="27"/>
      <c r="Q71" s="26"/>
      <c r="R71" s="27"/>
      <c r="S71" s="27"/>
      <c r="T71" s="27"/>
      <c r="U71" s="27"/>
      <c r="V71" s="27"/>
      <c r="W71" s="27"/>
      <c r="X71" s="24" t="str">
        <f aca="true">IF(OR(B71="",W71="成約",W71="失注",W71="見送り"),"",IF(AND(J71&lt;&gt;"",J71&lt;TODAY()),"期限切れ",IF(V71="","次の一言を書く",IF(J71="","次回日を決める",""))))</f>
        <v/>
      </c>
      <c r="Y71" s="27"/>
    </row>
    <row r="72" customFormat="false" ht="15" hidden="false" customHeight="true" outlineLevel="0" collapsed="false">
      <c r="A72" s="26" t="n">
        <v>68</v>
      </c>
      <c r="B72" s="27"/>
      <c r="C72" s="27"/>
      <c r="D72" s="27"/>
      <c r="E72" s="27"/>
      <c r="F72" s="27"/>
      <c r="G72" s="27"/>
      <c r="H72" s="27"/>
      <c r="I72" s="28"/>
      <c r="J72" s="28"/>
      <c r="K72" s="22" t="str">
        <f aca="true">IF(I72="","",TODAY()-I72)</f>
        <v/>
      </c>
      <c r="L72" s="26"/>
      <c r="M72" s="26"/>
      <c r="N72" s="24" t="str">
        <f aca="false">IF(OR(L72="",M72=""),"",IF(AND(L72="高",M72="高"),"A",IF(M72="高","B",IF(L72="高","C","D"))))</f>
        <v/>
      </c>
      <c r="O72" s="29"/>
      <c r="P72" s="27"/>
      <c r="Q72" s="26"/>
      <c r="R72" s="27"/>
      <c r="S72" s="27"/>
      <c r="T72" s="27"/>
      <c r="U72" s="27"/>
      <c r="V72" s="27"/>
      <c r="W72" s="27"/>
      <c r="X72" s="24" t="str">
        <f aca="true">IF(OR(B72="",W72="成約",W72="失注",W72="見送り"),"",IF(AND(J72&lt;&gt;"",J72&lt;TODAY()),"期限切れ",IF(V72="","次の一言を書く",IF(J72="","次回日を決める",""))))</f>
        <v/>
      </c>
      <c r="Y72" s="27"/>
    </row>
    <row r="73" customFormat="false" ht="15" hidden="false" customHeight="true" outlineLevel="0" collapsed="false">
      <c r="A73" s="26" t="n">
        <v>69</v>
      </c>
      <c r="B73" s="27"/>
      <c r="C73" s="27"/>
      <c r="D73" s="27"/>
      <c r="E73" s="27"/>
      <c r="F73" s="27"/>
      <c r="G73" s="27"/>
      <c r="H73" s="27"/>
      <c r="I73" s="28"/>
      <c r="J73" s="28"/>
      <c r="K73" s="22" t="str">
        <f aca="true">IF(I73="","",TODAY()-I73)</f>
        <v/>
      </c>
      <c r="L73" s="26"/>
      <c r="M73" s="26"/>
      <c r="N73" s="24" t="str">
        <f aca="false">IF(OR(L73="",M73=""),"",IF(AND(L73="高",M73="高"),"A",IF(M73="高","B",IF(L73="高","C","D"))))</f>
        <v/>
      </c>
      <c r="O73" s="29"/>
      <c r="P73" s="27"/>
      <c r="Q73" s="26"/>
      <c r="R73" s="27"/>
      <c r="S73" s="27"/>
      <c r="T73" s="27"/>
      <c r="U73" s="27"/>
      <c r="V73" s="27"/>
      <c r="W73" s="27"/>
      <c r="X73" s="24" t="str">
        <f aca="true">IF(OR(B73="",W73="成約",W73="失注",W73="見送り"),"",IF(AND(J73&lt;&gt;"",J73&lt;TODAY()),"期限切れ",IF(V73="","次の一言を書く",IF(J73="","次回日を決める",""))))</f>
        <v/>
      </c>
      <c r="Y73" s="27"/>
    </row>
    <row r="74" customFormat="false" ht="15" hidden="false" customHeight="true" outlineLevel="0" collapsed="false">
      <c r="A74" s="26" t="n">
        <v>70</v>
      </c>
      <c r="B74" s="27"/>
      <c r="C74" s="27"/>
      <c r="D74" s="27"/>
      <c r="E74" s="27"/>
      <c r="F74" s="27"/>
      <c r="G74" s="27"/>
      <c r="H74" s="27"/>
      <c r="I74" s="28"/>
      <c r="J74" s="28"/>
      <c r="K74" s="22" t="str">
        <f aca="true">IF(I74="","",TODAY()-I74)</f>
        <v/>
      </c>
      <c r="L74" s="26"/>
      <c r="M74" s="26"/>
      <c r="N74" s="24" t="str">
        <f aca="false">IF(OR(L74="",M74=""),"",IF(AND(L74="高",M74="高"),"A",IF(M74="高","B",IF(L74="高","C","D"))))</f>
        <v/>
      </c>
      <c r="O74" s="29"/>
      <c r="P74" s="27"/>
      <c r="Q74" s="26"/>
      <c r="R74" s="27"/>
      <c r="S74" s="27"/>
      <c r="T74" s="27"/>
      <c r="U74" s="27"/>
      <c r="V74" s="27"/>
      <c r="W74" s="27"/>
      <c r="X74" s="24" t="str">
        <f aca="true">IF(OR(B74="",W74="成約",W74="失注",W74="見送り"),"",IF(AND(J74&lt;&gt;"",J74&lt;TODAY()),"期限切れ",IF(V74="","次の一言を書く",IF(J74="","次回日を決める",""))))</f>
        <v/>
      </c>
      <c r="Y74" s="27"/>
    </row>
    <row r="75" customFormat="false" ht="15" hidden="false" customHeight="true" outlineLevel="0" collapsed="false">
      <c r="A75" s="26" t="n">
        <v>71</v>
      </c>
      <c r="B75" s="27"/>
      <c r="C75" s="27"/>
      <c r="D75" s="27"/>
      <c r="E75" s="27"/>
      <c r="F75" s="27"/>
      <c r="G75" s="27"/>
      <c r="H75" s="27"/>
      <c r="I75" s="28"/>
      <c r="J75" s="28"/>
      <c r="K75" s="22" t="str">
        <f aca="true">IF(I75="","",TODAY()-I75)</f>
        <v/>
      </c>
      <c r="L75" s="26"/>
      <c r="M75" s="26"/>
      <c r="N75" s="24" t="str">
        <f aca="false">IF(OR(L75="",M75=""),"",IF(AND(L75="高",M75="高"),"A",IF(M75="高","B",IF(L75="高","C","D"))))</f>
        <v/>
      </c>
      <c r="O75" s="29"/>
      <c r="P75" s="27"/>
      <c r="Q75" s="26"/>
      <c r="R75" s="27"/>
      <c r="S75" s="27"/>
      <c r="T75" s="27"/>
      <c r="U75" s="27"/>
      <c r="V75" s="27"/>
      <c r="W75" s="27"/>
      <c r="X75" s="24" t="str">
        <f aca="true">IF(OR(B75="",W75="成約",W75="失注",W75="見送り"),"",IF(AND(J75&lt;&gt;"",J75&lt;TODAY()),"期限切れ",IF(V75="","次の一言を書く",IF(J75="","次回日を決める",""))))</f>
        <v/>
      </c>
      <c r="Y75" s="27"/>
    </row>
    <row r="76" customFormat="false" ht="15" hidden="false" customHeight="true" outlineLevel="0" collapsed="false">
      <c r="A76" s="26" t="n">
        <v>72</v>
      </c>
      <c r="B76" s="27"/>
      <c r="C76" s="27"/>
      <c r="D76" s="27"/>
      <c r="E76" s="27"/>
      <c r="F76" s="27"/>
      <c r="G76" s="27"/>
      <c r="H76" s="27"/>
      <c r="I76" s="28"/>
      <c r="J76" s="28"/>
      <c r="K76" s="22" t="str">
        <f aca="true">IF(I76="","",TODAY()-I76)</f>
        <v/>
      </c>
      <c r="L76" s="26"/>
      <c r="M76" s="26"/>
      <c r="N76" s="24" t="str">
        <f aca="false">IF(OR(L76="",M76=""),"",IF(AND(L76="高",M76="高"),"A",IF(M76="高","B",IF(L76="高","C","D"))))</f>
        <v/>
      </c>
      <c r="O76" s="29"/>
      <c r="P76" s="27"/>
      <c r="Q76" s="26"/>
      <c r="R76" s="27"/>
      <c r="S76" s="27"/>
      <c r="T76" s="27"/>
      <c r="U76" s="27"/>
      <c r="V76" s="27"/>
      <c r="W76" s="27"/>
      <c r="X76" s="24" t="str">
        <f aca="true">IF(OR(B76="",W76="成約",W76="失注",W76="見送り"),"",IF(AND(J76&lt;&gt;"",J76&lt;TODAY()),"期限切れ",IF(V76="","次の一言を書く",IF(J76="","次回日を決める",""))))</f>
        <v/>
      </c>
      <c r="Y76" s="27"/>
    </row>
    <row r="77" customFormat="false" ht="15" hidden="false" customHeight="true" outlineLevel="0" collapsed="false">
      <c r="A77" s="26" t="n">
        <v>73</v>
      </c>
      <c r="B77" s="27"/>
      <c r="C77" s="27"/>
      <c r="D77" s="27"/>
      <c r="E77" s="27"/>
      <c r="F77" s="27"/>
      <c r="G77" s="27"/>
      <c r="H77" s="27"/>
      <c r="I77" s="28"/>
      <c r="J77" s="28"/>
      <c r="K77" s="22" t="str">
        <f aca="true">IF(I77="","",TODAY()-I77)</f>
        <v/>
      </c>
      <c r="L77" s="26"/>
      <c r="M77" s="26"/>
      <c r="N77" s="24" t="str">
        <f aca="false">IF(OR(L77="",M77=""),"",IF(AND(L77="高",M77="高"),"A",IF(M77="高","B",IF(L77="高","C","D"))))</f>
        <v/>
      </c>
      <c r="O77" s="29"/>
      <c r="P77" s="27"/>
      <c r="Q77" s="26"/>
      <c r="R77" s="27"/>
      <c r="S77" s="27"/>
      <c r="T77" s="27"/>
      <c r="U77" s="27"/>
      <c r="V77" s="27"/>
      <c r="W77" s="27"/>
      <c r="X77" s="24" t="str">
        <f aca="true">IF(OR(B77="",W77="成約",W77="失注",W77="見送り"),"",IF(AND(J77&lt;&gt;"",J77&lt;TODAY()),"期限切れ",IF(V77="","次の一言を書く",IF(J77="","次回日を決める",""))))</f>
        <v/>
      </c>
      <c r="Y77" s="27"/>
    </row>
    <row r="78" customFormat="false" ht="15" hidden="false" customHeight="true" outlineLevel="0" collapsed="false">
      <c r="A78" s="26" t="n">
        <v>74</v>
      </c>
      <c r="B78" s="27"/>
      <c r="C78" s="27"/>
      <c r="D78" s="27"/>
      <c r="E78" s="27"/>
      <c r="F78" s="27"/>
      <c r="G78" s="27"/>
      <c r="H78" s="27"/>
      <c r="I78" s="28"/>
      <c r="J78" s="28"/>
      <c r="K78" s="22" t="str">
        <f aca="true">IF(I78="","",TODAY()-I78)</f>
        <v/>
      </c>
      <c r="L78" s="26"/>
      <c r="M78" s="26"/>
      <c r="N78" s="24" t="str">
        <f aca="false">IF(OR(L78="",M78=""),"",IF(AND(L78="高",M78="高"),"A",IF(M78="高","B",IF(L78="高","C","D"))))</f>
        <v/>
      </c>
      <c r="O78" s="29"/>
      <c r="P78" s="27"/>
      <c r="Q78" s="26"/>
      <c r="R78" s="27"/>
      <c r="S78" s="27"/>
      <c r="T78" s="27"/>
      <c r="U78" s="27"/>
      <c r="V78" s="27"/>
      <c r="W78" s="27"/>
      <c r="X78" s="24" t="str">
        <f aca="true">IF(OR(B78="",W78="成約",W78="失注",W78="見送り"),"",IF(AND(J78&lt;&gt;"",J78&lt;TODAY()),"期限切れ",IF(V78="","次の一言を書く",IF(J78="","次回日を決める",""))))</f>
        <v/>
      </c>
      <c r="Y78" s="27"/>
    </row>
    <row r="79" customFormat="false" ht="15" hidden="false" customHeight="true" outlineLevel="0" collapsed="false">
      <c r="A79" s="26" t="n">
        <v>75</v>
      </c>
      <c r="B79" s="27"/>
      <c r="C79" s="27"/>
      <c r="D79" s="27"/>
      <c r="E79" s="27"/>
      <c r="F79" s="27"/>
      <c r="G79" s="27"/>
      <c r="H79" s="27"/>
      <c r="I79" s="28"/>
      <c r="J79" s="28"/>
      <c r="K79" s="22" t="str">
        <f aca="true">IF(I79="","",TODAY()-I79)</f>
        <v/>
      </c>
      <c r="L79" s="26"/>
      <c r="M79" s="26"/>
      <c r="N79" s="24" t="str">
        <f aca="false">IF(OR(L79="",M79=""),"",IF(AND(L79="高",M79="高"),"A",IF(M79="高","B",IF(L79="高","C","D"))))</f>
        <v/>
      </c>
      <c r="O79" s="29"/>
      <c r="P79" s="27"/>
      <c r="Q79" s="26"/>
      <c r="R79" s="27"/>
      <c r="S79" s="27"/>
      <c r="T79" s="27"/>
      <c r="U79" s="27"/>
      <c r="V79" s="27"/>
      <c r="W79" s="27"/>
      <c r="X79" s="24" t="str">
        <f aca="true">IF(OR(B79="",W79="成約",W79="失注",W79="見送り"),"",IF(AND(J79&lt;&gt;"",J79&lt;TODAY()),"期限切れ",IF(V79="","次の一言を書く",IF(J79="","次回日を決める",""))))</f>
        <v/>
      </c>
      <c r="Y79" s="27"/>
    </row>
    <row r="80" customFormat="false" ht="15" hidden="false" customHeight="true" outlineLevel="0" collapsed="false">
      <c r="A80" s="26" t="n">
        <v>76</v>
      </c>
      <c r="B80" s="27"/>
      <c r="C80" s="27"/>
      <c r="D80" s="27"/>
      <c r="E80" s="27"/>
      <c r="F80" s="27"/>
      <c r="G80" s="27"/>
      <c r="H80" s="27"/>
      <c r="I80" s="28"/>
      <c r="J80" s="28"/>
      <c r="K80" s="22" t="str">
        <f aca="true">IF(I80="","",TODAY()-I80)</f>
        <v/>
      </c>
      <c r="L80" s="26"/>
      <c r="M80" s="26"/>
      <c r="N80" s="24" t="str">
        <f aca="false">IF(OR(L80="",M80=""),"",IF(AND(L80="高",M80="高"),"A",IF(M80="高","B",IF(L80="高","C","D"))))</f>
        <v/>
      </c>
      <c r="O80" s="29"/>
      <c r="P80" s="27"/>
      <c r="Q80" s="26"/>
      <c r="R80" s="27"/>
      <c r="S80" s="27"/>
      <c r="T80" s="27"/>
      <c r="U80" s="27"/>
      <c r="V80" s="27"/>
      <c r="W80" s="27"/>
      <c r="X80" s="24" t="str">
        <f aca="true">IF(OR(B80="",W80="成約",W80="失注",W80="見送り"),"",IF(AND(J80&lt;&gt;"",J80&lt;TODAY()),"期限切れ",IF(V80="","次の一言を書く",IF(J80="","次回日を決める",""))))</f>
        <v/>
      </c>
      <c r="Y80" s="27"/>
    </row>
    <row r="81" customFormat="false" ht="15" hidden="false" customHeight="true" outlineLevel="0" collapsed="false">
      <c r="A81" s="26" t="n">
        <v>77</v>
      </c>
      <c r="B81" s="27"/>
      <c r="C81" s="27"/>
      <c r="D81" s="27"/>
      <c r="E81" s="27"/>
      <c r="F81" s="27"/>
      <c r="G81" s="27"/>
      <c r="H81" s="27"/>
      <c r="I81" s="28"/>
      <c r="J81" s="28"/>
      <c r="K81" s="22" t="str">
        <f aca="true">IF(I81="","",TODAY()-I81)</f>
        <v/>
      </c>
      <c r="L81" s="26"/>
      <c r="M81" s="26"/>
      <c r="N81" s="24" t="str">
        <f aca="false">IF(OR(L81="",M81=""),"",IF(AND(L81="高",M81="高"),"A",IF(M81="高","B",IF(L81="高","C","D"))))</f>
        <v/>
      </c>
      <c r="O81" s="29"/>
      <c r="P81" s="27"/>
      <c r="Q81" s="26"/>
      <c r="R81" s="27"/>
      <c r="S81" s="27"/>
      <c r="T81" s="27"/>
      <c r="U81" s="27"/>
      <c r="V81" s="27"/>
      <c r="W81" s="27"/>
      <c r="X81" s="24" t="str">
        <f aca="true">IF(OR(B81="",W81="成約",W81="失注",W81="見送り"),"",IF(AND(J81&lt;&gt;"",J81&lt;TODAY()),"期限切れ",IF(V81="","次の一言を書く",IF(J81="","次回日を決める",""))))</f>
        <v/>
      </c>
      <c r="Y81" s="27"/>
    </row>
    <row r="82" customFormat="false" ht="15" hidden="false" customHeight="true" outlineLevel="0" collapsed="false">
      <c r="A82" s="26" t="n">
        <v>78</v>
      </c>
      <c r="B82" s="27"/>
      <c r="C82" s="27"/>
      <c r="D82" s="27"/>
      <c r="E82" s="27"/>
      <c r="F82" s="27"/>
      <c r="G82" s="27"/>
      <c r="H82" s="27"/>
      <c r="I82" s="28"/>
      <c r="J82" s="28"/>
      <c r="K82" s="22" t="str">
        <f aca="true">IF(I82="","",TODAY()-I82)</f>
        <v/>
      </c>
      <c r="L82" s="26"/>
      <c r="M82" s="26"/>
      <c r="N82" s="24" t="str">
        <f aca="false">IF(OR(L82="",M82=""),"",IF(AND(L82="高",M82="高"),"A",IF(M82="高","B",IF(L82="高","C","D"))))</f>
        <v/>
      </c>
      <c r="O82" s="29"/>
      <c r="P82" s="27"/>
      <c r="Q82" s="26"/>
      <c r="R82" s="27"/>
      <c r="S82" s="27"/>
      <c r="T82" s="27"/>
      <c r="U82" s="27"/>
      <c r="V82" s="27"/>
      <c r="W82" s="27"/>
      <c r="X82" s="24" t="str">
        <f aca="true">IF(OR(B82="",W82="成約",W82="失注",W82="見送り"),"",IF(AND(J82&lt;&gt;"",J82&lt;TODAY()),"期限切れ",IF(V82="","次の一言を書く",IF(J82="","次回日を決める",""))))</f>
        <v/>
      </c>
      <c r="Y82" s="27"/>
    </row>
    <row r="83" customFormat="false" ht="15" hidden="false" customHeight="true" outlineLevel="0" collapsed="false">
      <c r="A83" s="26" t="n">
        <v>79</v>
      </c>
      <c r="B83" s="27"/>
      <c r="C83" s="27"/>
      <c r="D83" s="27"/>
      <c r="E83" s="27"/>
      <c r="F83" s="27"/>
      <c r="G83" s="27"/>
      <c r="H83" s="27"/>
      <c r="I83" s="28"/>
      <c r="J83" s="28"/>
      <c r="K83" s="22" t="str">
        <f aca="true">IF(I83="","",TODAY()-I83)</f>
        <v/>
      </c>
      <c r="L83" s="26"/>
      <c r="M83" s="26"/>
      <c r="N83" s="24" t="str">
        <f aca="false">IF(OR(L83="",M83=""),"",IF(AND(L83="高",M83="高"),"A",IF(M83="高","B",IF(L83="高","C","D"))))</f>
        <v/>
      </c>
      <c r="O83" s="29"/>
      <c r="P83" s="27"/>
      <c r="Q83" s="26"/>
      <c r="R83" s="27"/>
      <c r="S83" s="27"/>
      <c r="T83" s="27"/>
      <c r="U83" s="27"/>
      <c r="V83" s="27"/>
      <c r="W83" s="27"/>
      <c r="X83" s="24" t="str">
        <f aca="true">IF(OR(B83="",W83="成約",W83="失注",W83="見送り"),"",IF(AND(J83&lt;&gt;"",J83&lt;TODAY()),"期限切れ",IF(V83="","次の一言を書く",IF(J83="","次回日を決める",""))))</f>
        <v/>
      </c>
      <c r="Y83" s="27"/>
    </row>
    <row r="84" customFormat="false" ht="15" hidden="false" customHeight="true" outlineLevel="0" collapsed="false">
      <c r="A84" s="26" t="n">
        <v>80</v>
      </c>
      <c r="B84" s="27"/>
      <c r="C84" s="27"/>
      <c r="D84" s="27"/>
      <c r="E84" s="27"/>
      <c r="F84" s="27"/>
      <c r="G84" s="27"/>
      <c r="H84" s="27"/>
      <c r="I84" s="28"/>
      <c r="J84" s="28"/>
      <c r="K84" s="22" t="str">
        <f aca="true">IF(I84="","",TODAY()-I84)</f>
        <v/>
      </c>
      <c r="L84" s="26"/>
      <c r="M84" s="26"/>
      <c r="N84" s="24" t="str">
        <f aca="false">IF(OR(L84="",M84=""),"",IF(AND(L84="高",M84="高"),"A",IF(M84="高","B",IF(L84="高","C","D"))))</f>
        <v/>
      </c>
      <c r="O84" s="29"/>
      <c r="P84" s="27"/>
      <c r="Q84" s="26"/>
      <c r="R84" s="27"/>
      <c r="S84" s="27"/>
      <c r="T84" s="27"/>
      <c r="U84" s="27"/>
      <c r="V84" s="27"/>
      <c r="W84" s="27"/>
      <c r="X84" s="24" t="str">
        <f aca="true">IF(OR(B84="",W84="成約",W84="失注",W84="見送り"),"",IF(AND(J84&lt;&gt;"",J84&lt;TODAY()),"期限切れ",IF(V84="","次の一言を書く",IF(J84="","次回日を決める",""))))</f>
        <v/>
      </c>
      <c r="Y84" s="27"/>
    </row>
    <row r="85" customFormat="false" ht="15" hidden="false" customHeight="true" outlineLevel="0" collapsed="false">
      <c r="A85" s="26" t="n">
        <v>81</v>
      </c>
      <c r="B85" s="27"/>
      <c r="C85" s="27"/>
      <c r="D85" s="27"/>
      <c r="E85" s="27"/>
      <c r="F85" s="27"/>
      <c r="G85" s="27"/>
      <c r="H85" s="27"/>
      <c r="I85" s="28"/>
      <c r="J85" s="28"/>
      <c r="K85" s="22" t="str">
        <f aca="true">IF(I85="","",TODAY()-I85)</f>
        <v/>
      </c>
      <c r="L85" s="26"/>
      <c r="M85" s="26"/>
      <c r="N85" s="24" t="str">
        <f aca="false">IF(OR(L85="",M85=""),"",IF(AND(L85="高",M85="高"),"A",IF(M85="高","B",IF(L85="高","C","D"))))</f>
        <v/>
      </c>
      <c r="O85" s="29"/>
      <c r="P85" s="27"/>
      <c r="Q85" s="26"/>
      <c r="R85" s="27"/>
      <c r="S85" s="27"/>
      <c r="T85" s="27"/>
      <c r="U85" s="27"/>
      <c r="V85" s="27"/>
      <c r="W85" s="27"/>
      <c r="X85" s="24" t="str">
        <f aca="true">IF(OR(B85="",W85="成約",W85="失注",W85="見送り"),"",IF(AND(J85&lt;&gt;"",J85&lt;TODAY()),"期限切れ",IF(V85="","次の一言を書く",IF(J85="","次回日を決める",""))))</f>
        <v/>
      </c>
      <c r="Y85" s="27"/>
    </row>
    <row r="86" customFormat="false" ht="15" hidden="false" customHeight="true" outlineLevel="0" collapsed="false">
      <c r="A86" s="26" t="n">
        <v>82</v>
      </c>
      <c r="B86" s="27"/>
      <c r="C86" s="27"/>
      <c r="D86" s="27"/>
      <c r="E86" s="27"/>
      <c r="F86" s="27"/>
      <c r="G86" s="27"/>
      <c r="H86" s="27"/>
      <c r="I86" s="28"/>
      <c r="J86" s="28"/>
      <c r="K86" s="22" t="str">
        <f aca="true">IF(I86="","",TODAY()-I86)</f>
        <v/>
      </c>
      <c r="L86" s="26"/>
      <c r="M86" s="26"/>
      <c r="N86" s="24" t="str">
        <f aca="false">IF(OR(L86="",M86=""),"",IF(AND(L86="高",M86="高"),"A",IF(M86="高","B",IF(L86="高","C","D"))))</f>
        <v/>
      </c>
      <c r="O86" s="29"/>
      <c r="P86" s="27"/>
      <c r="Q86" s="26"/>
      <c r="R86" s="27"/>
      <c r="S86" s="27"/>
      <c r="T86" s="27"/>
      <c r="U86" s="27"/>
      <c r="V86" s="27"/>
      <c r="W86" s="27"/>
      <c r="X86" s="24" t="str">
        <f aca="true">IF(OR(B86="",W86="成約",W86="失注",W86="見送り"),"",IF(AND(J86&lt;&gt;"",J86&lt;TODAY()),"期限切れ",IF(V86="","次の一言を書く",IF(J86="","次回日を決める",""))))</f>
        <v/>
      </c>
      <c r="Y86" s="27"/>
    </row>
    <row r="87" customFormat="false" ht="15" hidden="false" customHeight="true" outlineLevel="0" collapsed="false">
      <c r="A87" s="26" t="n">
        <v>83</v>
      </c>
      <c r="B87" s="27"/>
      <c r="C87" s="27"/>
      <c r="D87" s="27"/>
      <c r="E87" s="27"/>
      <c r="F87" s="27"/>
      <c r="G87" s="27"/>
      <c r="H87" s="27"/>
      <c r="I87" s="28"/>
      <c r="J87" s="28"/>
      <c r="K87" s="22" t="str">
        <f aca="true">IF(I87="","",TODAY()-I87)</f>
        <v/>
      </c>
      <c r="L87" s="26"/>
      <c r="M87" s="26"/>
      <c r="N87" s="24" t="str">
        <f aca="false">IF(OR(L87="",M87=""),"",IF(AND(L87="高",M87="高"),"A",IF(M87="高","B",IF(L87="高","C","D"))))</f>
        <v/>
      </c>
      <c r="O87" s="29"/>
      <c r="P87" s="27"/>
      <c r="Q87" s="26"/>
      <c r="R87" s="27"/>
      <c r="S87" s="27"/>
      <c r="T87" s="27"/>
      <c r="U87" s="27"/>
      <c r="V87" s="27"/>
      <c r="W87" s="27"/>
      <c r="X87" s="24" t="str">
        <f aca="true">IF(OR(B87="",W87="成約",W87="失注",W87="見送り"),"",IF(AND(J87&lt;&gt;"",J87&lt;TODAY()),"期限切れ",IF(V87="","次の一言を書く",IF(J87="","次回日を決める",""))))</f>
        <v/>
      </c>
      <c r="Y87" s="27"/>
    </row>
    <row r="88" customFormat="false" ht="15" hidden="false" customHeight="true" outlineLevel="0" collapsed="false">
      <c r="A88" s="26" t="n">
        <v>84</v>
      </c>
      <c r="B88" s="27"/>
      <c r="C88" s="27"/>
      <c r="D88" s="27"/>
      <c r="E88" s="27"/>
      <c r="F88" s="27"/>
      <c r="G88" s="27"/>
      <c r="H88" s="27"/>
      <c r="I88" s="28"/>
      <c r="J88" s="28"/>
      <c r="K88" s="22" t="str">
        <f aca="true">IF(I88="","",TODAY()-I88)</f>
        <v/>
      </c>
      <c r="L88" s="26"/>
      <c r="M88" s="26"/>
      <c r="N88" s="24" t="str">
        <f aca="false">IF(OR(L88="",M88=""),"",IF(AND(L88="高",M88="高"),"A",IF(M88="高","B",IF(L88="高","C","D"))))</f>
        <v/>
      </c>
      <c r="O88" s="29"/>
      <c r="P88" s="27"/>
      <c r="Q88" s="26"/>
      <c r="R88" s="27"/>
      <c r="S88" s="27"/>
      <c r="T88" s="27"/>
      <c r="U88" s="27"/>
      <c r="V88" s="27"/>
      <c r="W88" s="27"/>
      <c r="X88" s="24" t="str">
        <f aca="true">IF(OR(B88="",W88="成約",W88="失注",W88="見送り"),"",IF(AND(J88&lt;&gt;"",J88&lt;TODAY()),"期限切れ",IF(V88="","次の一言を書く",IF(J88="","次回日を決める",""))))</f>
        <v/>
      </c>
      <c r="Y88" s="27"/>
    </row>
    <row r="89" customFormat="false" ht="15" hidden="false" customHeight="true" outlineLevel="0" collapsed="false">
      <c r="A89" s="26" t="n">
        <v>85</v>
      </c>
      <c r="B89" s="27"/>
      <c r="C89" s="27"/>
      <c r="D89" s="27"/>
      <c r="E89" s="27"/>
      <c r="F89" s="27"/>
      <c r="G89" s="27"/>
      <c r="H89" s="27"/>
      <c r="I89" s="28"/>
      <c r="J89" s="28"/>
      <c r="K89" s="22" t="str">
        <f aca="true">IF(I89="","",TODAY()-I89)</f>
        <v/>
      </c>
      <c r="L89" s="26"/>
      <c r="M89" s="26"/>
      <c r="N89" s="24" t="str">
        <f aca="false">IF(OR(L89="",M89=""),"",IF(AND(L89="高",M89="高"),"A",IF(M89="高","B",IF(L89="高","C","D"))))</f>
        <v/>
      </c>
      <c r="O89" s="29"/>
      <c r="P89" s="27"/>
      <c r="Q89" s="26"/>
      <c r="R89" s="27"/>
      <c r="S89" s="27"/>
      <c r="T89" s="27"/>
      <c r="U89" s="27"/>
      <c r="V89" s="27"/>
      <c r="W89" s="27"/>
      <c r="X89" s="24" t="str">
        <f aca="true">IF(OR(B89="",W89="成約",W89="失注",W89="見送り"),"",IF(AND(J89&lt;&gt;"",J89&lt;TODAY()),"期限切れ",IF(V89="","次の一言を書く",IF(J89="","次回日を決める",""))))</f>
        <v/>
      </c>
      <c r="Y89" s="27"/>
    </row>
    <row r="90" customFormat="false" ht="15" hidden="false" customHeight="true" outlineLevel="0" collapsed="false">
      <c r="A90" s="26" t="n">
        <v>86</v>
      </c>
      <c r="B90" s="27"/>
      <c r="C90" s="27"/>
      <c r="D90" s="27"/>
      <c r="E90" s="27"/>
      <c r="F90" s="27"/>
      <c r="G90" s="27"/>
      <c r="H90" s="27"/>
      <c r="I90" s="28"/>
      <c r="J90" s="28"/>
      <c r="K90" s="22" t="str">
        <f aca="true">IF(I90="","",TODAY()-I90)</f>
        <v/>
      </c>
      <c r="L90" s="26"/>
      <c r="M90" s="26"/>
      <c r="N90" s="24" t="str">
        <f aca="false">IF(OR(L90="",M90=""),"",IF(AND(L90="高",M90="高"),"A",IF(M90="高","B",IF(L90="高","C","D"))))</f>
        <v/>
      </c>
      <c r="O90" s="29"/>
      <c r="P90" s="27"/>
      <c r="Q90" s="26"/>
      <c r="R90" s="27"/>
      <c r="S90" s="27"/>
      <c r="T90" s="27"/>
      <c r="U90" s="27"/>
      <c r="V90" s="27"/>
      <c r="W90" s="27"/>
      <c r="X90" s="24" t="str">
        <f aca="true">IF(OR(B90="",W90="成約",W90="失注",W90="見送り"),"",IF(AND(J90&lt;&gt;"",J90&lt;TODAY()),"期限切れ",IF(V90="","次の一言を書く",IF(J90="","次回日を決める",""))))</f>
        <v/>
      </c>
      <c r="Y90" s="27"/>
    </row>
    <row r="91" customFormat="false" ht="15" hidden="false" customHeight="true" outlineLevel="0" collapsed="false">
      <c r="A91" s="26" t="n">
        <v>87</v>
      </c>
      <c r="B91" s="27"/>
      <c r="C91" s="27"/>
      <c r="D91" s="27"/>
      <c r="E91" s="27"/>
      <c r="F91" s="27"/>
      <c r="G91" s="27"/>
      <c r="H91" s="27"/>
      <c r="I91" s="28"/>
      <c r="J91" s="28"/>
      <c r="K91" s="22" t="str">
        <f aca="true">IF(I91="","",TODAY()-I91)</f>
        <v/>
      </c>
      <c r="L91" s="26"/>
      <c r="M91" s="26"/>
      <c r="N91" s="24" t="str">
        <f aca="false">IF(OR(L91="",M91=""),"",IF(AND(L91="高",M91="高"),"A",IF(M91="高","B",IF(L91="高","C","D"))))</f>
        <v/>
      </c>
      <c r="O91" s="29"/>
      <c r="P91" s="27"/>
      <c r="Q91" s="26"/>
      <c r="R91" s="27"/>
      <c r="S91" s="27"/>
      <c r="T91" s="27"/>
      <c r="U91" s="27"/>
      <c r="V91" s="27"/>
      <c r="W91" s="27"/>
      <c r="X91" s="24" t="str">
        <f aca="true">IF(OR(B91="",W91="成約",W91="失注",W91="見送り"),"",IF(AND(J91&lt;&gt;"",J91&lt;TODAY()),"期限切れ",IF(V91="","次の一言を書く",IF(J91="","次回日を決める",""))))</f>
        <v/>
      </c>
      <c r="Y91" s="27"/>
    </row>
    <row r="92" customFormat="false" ht="15" hidden="false" customHeight="true" outlineLevel="0" collapsed="false">
      <c r="A92" s="26" t="n">
        <v>88</v>
      </c>
      <c r="B92" s="27"/>
      <c r="C92" s="27"/>
      <c r="D92" s="27"/>
      <c r="E92" s="27"/>
      <c r="F92" s="27"/>
      <c r="G92" s="27"/>
      <c r="H92" s="27"/>
      <c r="I92" s="28"/>
      <c r="J92" s="28"/>
      <c r="K92" s="22" t="str">
        <f aca="true">IF(I92="","",TODAY()-I92)</f>
        <v/>
      </c>
      <c r="L92" s="26"/>
      <c r="M92" s="26"/>
      <c r="N92" s="24" t="str">
        <f aca="false">IF(OR(L92="",M92=""),"",IF(AND(L92="高",M92="高"),"A",IF(M92="高","B",IF(L92="高","C","D"))))</f>
        <v/>
      </c>
      <c r="O92" s="29"/>
      <c r="P92" s="27"/>
      <c r="Q92" s="26"/>
      <c r="R92" s="27"/>
      <c r="S92" s="27"/>
      <c r="T92" s="27"/>
      <c r="U92" s="27"/>
      <c r="V92" s="27"/>
      <c r="W92" s="27"/>
      <c r="X92" s="24" t="str">
        <f aca="true">IF(OR(B92="",W92="成約",W92="失注",W92="見送り"),"",IF(AND(J92&lt;&gt;"",J92&lt;TODAY()),"期限切れ",IF(V92="","次の一言を書く",IF(J92="","次回日を決める",""))))</f>
        <v/>
      </c>
      <c r="Y92" s="27"/>
    </row>
    <row r="93" customFormat="false" ht="15" hidden="false" customHeight="true" outlineLevel="0" collapsed="false">
      <c r="A93" s="26" t="n">
        <v>89</v>
      </c>
      <c r="B93" s="27"/>
      <c r="C93" s="27"/>
      <c r="D93" s="27"/>
      <c r="E93" s="27"/>
      <c r="F93" s="27"/>
      <c r="G93" s="27"/>
      <c r="H93" s="27"/>
      <c r="I93" s="28"/>
      <c r="J93" s="28"/>
      <c r="K93" s="22" t="str">
        <f aca="true">IF(I93="","",TODAY()-I93)</f>
        <v/>
      </c>
      <c r="L93" s="26"/>
      <c r="M93" s="26"/>
      <c r="N93" s="24" t="str">
        <f aca="false">IF(OR(L93="",M93=""),"",IF(AND(L93="高",M93="高"),"A",IF(M93="高","B",IF(L93="高","C","D"))))</f>
        <v/>
      </c>
      <c r="O93" s="29"/>
      <c r="P93" s="27"/>
      <c r="Q93" s="26"/>
      <c r="R93" s="27"/>
      <c r="S93" s="27"/>
      <c r="T93" s="27"/>
      <c r="U93" s="27"/>
      <c r="V93" s="27"/>
      <c r="W93" s="27"/>
      <c r="X93" s="24" t="str">
        <f aca="true">IF(OR(B93="",W93="成約",W93="失注",W93="見送り"),"",IF(AND(J93&lt;&gt;"",J93&lt;TODAY()),"期限切れ",IF(V93="","次の一言を書く",IF(J93="","次回日を決める",""))))</f>
        <v/>
      </c>
      <c r="Y93" s="27"/>
    </row>
    <row r="94" customFormat="false" ht="15" hidden="false" customHeight="true" outlineLevel="0" collapsed="false">
      <c r="A94" s="26" t="n">
        <v>90</v>
      </c>
      <c r="B94" s="27"/>
      <c r="C94" s="27"/>
      <c r="D94" s="27"/>
      <c r="E94" s="27"/>
      <c r="F94" s="27"/>
      <c r="G94" s="27"/>
      <c r="H94" s="27"/>
      <c r="I94" s="28"/>
      <c r="J94" s="28"/>
      <c r="K94" s="22" t="str">
        <f aca="true">IF(I94="","",TODAY()-I94)</f>
        <v/>
      </c>
      <c r="L94" s="26"/>
      <c r="M94" s="26"/>
      <c r="N94" s="24" t="str">
        <f aca="false">IF(OR(L94="",M94=""),"",IF(AND(L94="高",M94="高"),"A",IF(M94="高","B",IF(L94="高","C","D"))))</f>
        <v/>
      </c>
      <c r="O94" s="29"/>
      <c r="P94" s="27"/>
      <c r="Q94" s="26"/>
      <c r="R94" s="27"/>
      <c r="S94" s="27"/>
      <c r="T94" s="27"/>
      <c r="U94" s="27"/>
      <c r="V94" s="27"/>
      <c r="W94" s="27"/>
      <c r="X94" s="24" t="str">
        <f aca="true">IF(OR(B94="",W94="成約",W94="失注",W94="見送り"),"",IF(AND(J94&lt;&gt;"",J94&lt;TODAY()),"期限切れ",IF(V94="","次の一言を書く",IF(J94="","次回日を決める",""))))</f>
        <v/>
      </c>
      <c r="Y94" s="27"/>
    </row>
    <row r="95" customFormat="false" ht="15" hidden="false" customHeight="true" outlineLevel="0" collapsed="false">
      <c r="A95" s="26" t="n">
        <v>91</v>
      </c>
      <c r="B95" s="27"/>
      <c r="C95" s="27"/>
      <c r="D95" s="27"/>
      <c r="E95" s="27"/>
      <c r="F95" s="27"/>
      <c r="G95" s="27"/>
      <c r="H95" s="27"/>
      <c r="I95" s="28"/>
      <c r="J95" s="28"/>
      <c r="K95" s="22" t="str">
        <f aca="true">IF(I95="","",TODAY()-I95)</f>
        <v/>
      </c>
      <c r="L95" s="26"/>
      <c r="M95" s="26"/>
      <c r="N95" s="24" t="str">
        <f aca="false">IF(OR(L95="",M95=""),"",IF(AND(L95="高",M95="高"),"A",IF(M95="高","B",IF(L95="高","C","D"))))</f>
        <v/>
      </c>
      <c r="O95" s="29"/>
      <c r="P95" s="27"/>
      <c r="Q95" s="26"/>
      <c r="R95" s="27"/>
      <c r="S95" s="27"/>
      <c r="T95" s="27"/>
      <c r="U95" s="27"/>
      <c r="V95" s="27"/>
      <c r="W95" s="27"/>
      <c r="X95" s="24" t="str">
        <f aca="true">IF(OR(B95="",W95="成約",W95="失注",W95="見送り"),"",IF(AND(J95&lt;&gt;"",J95&lt;TODAY()),"期限切れ",IF(V95="","次の一言を書く",IF(J95="","次回日を決める",""))))</f>
        <v/>
      </c>
      <c r="Y95" s="27"/>
    </row>
    <row r="96" customFormat="false" ht="15" hidden="false" customHeight="true" outlineLevel="0" collapsed="false">
      <c r="A96" s="26" t="n">
        <v>92</v>
      </c>
      <c r="B96" s="27"/>
      <c r="C96" s="27"/>
      <c r="D96" s="27"/>
      <c r="E96" s="27"/>
      <c r="F96" s="27"/>
      <c r="G96" s="27"/>
      <c r="H96" s="27"/>
      <c r="I96" s="28"/>
      <c r="J96" s="28"/>
      <c r="K96" s="22" t="str">
        <f aca="true">IF(I96="","",TODAY()-I96)</f>
        <v/>
      </c>
      <c r="L96" s="26"/>
      <c r="M96" s="26"/>
      <c r="N96" s="24" t="str">
        <f aca="false">IF(OR(L96="",M96=""),"",IF(AND(L96="高",M96="高"),"A",IF(M96="高","B",IF(L96="高","C","D"))))</f>
        <v/>
      </c>
      <c r="O96" s="29"/>
      <c r="P96" s="27"/>
      <c r="Q96" s="26"/>
      <c r="R96" s="27"/>
      <c r="S96" s="27"/>
      <c r="T96" s="27"/>
      <c r="U96" s="27"/>
      <c r="V96" s="27"/>
      <c r="W96" s="27"/>
      <c r="X96" s="24" t="str">
        <f aca="true">IF(OR(B96="",W96="成約",W96="失注",W96="見送り"),"",IF(AND(J96&lt;&gt;"",J96&lt;TODAY()),"期限切れ",IF(V96="","次の一言を書く",IF(J96="","次回日を決める",""))))</f>
        <v/>
      </c>
      <c r="Y96" s="27"/>
    </row>
    <row r="97" customFormat="false" ht="15" hidden="false" customHeight="true" outlineLevel="0" collapsed="false">
      <c r="A97" s="26" t="n">
        <v>93</v>
      </c>
      <c r="B97" s="27"/>
      <c r="C97" s="27"/>
      <c r="D97" s="27"/>
      <c r="E97" s="27"/>
      <c r="F97" s="27"/>
      <c r="G97" s="27"/>
      <c r="H97" s="27"/>
      <c r="I97" s="28"/>
      <c r="J97" s="28"/>
      <c r="K97" s="22" t="str">
        <f aca="true">IF(I97="","",TODAY()-I97)</f>
        <v/>
      </c>
      <c r="L97" s="26"/>
      <c r="M97" s="26"/>
      <c r="N97" s="24" t="str">
        <f aca="false">IF(OR(L97="",M97=""),"",IF(AND(L97="高",M97="高"),"A",IF(M97="高","B",IF(L97="高","C","D"))))</f>
        <v/>
      </c>
      <c r="O97" s="29"/>
      <c r="P97" s="27"/>
      <c r="Q97" s="26"/>
      <c r="R97" s="27"/>
      <c r="S97" s="27"/>
      <c r="T97" s="27"/>
      <c r="U97" s="27"/>
      <c r="V97" s="27"/>
      <c r="W97" s="27"/>
      <c r="X97" s="24" t="str">
        <f aca="true">IF(OR(B97="",W97="成約",W97="失注",W97="見送り"),"",IF(AND(J97&lt;&gt;"",J97&lt;TODAY()),"期限切れ",IF(V97="","次の一言を書く",IF(J97="","次回日を決める",""))))</f>
        <v/>
      </c>
      <c r="Y97" s="27"/>
    </row>
    <row r="98" customFormat="false" ht="15" hidden="false" customHeight="true" outlineLevel="0" collapsed="false">
      <c r="A98" s="26" t="n">
        <v>94</v>
      </c>
      <c r="B98" s="27"/>
      <c r="C98" s="27"/>
      <c r="D98" s="27"/>
      <c r="E98" s="27"/>
      <c r="F98" s="27"/>
      <c r="G98" s="27"/>
      <c r="H98" s="27"/>
      <c r="I98" s="28"/>
      <c r="J98" s="28"/>
      <c r="K98" s="22" t="str">
        <f aca="true">IF(I98="","",TODAY()-I98)</f>
        <v/>
      </c>
      <c r="L98" s="26"/>
      <c r="M98" s="26"/>
      <c r="N98" s="24" t="str">
        <f aca="false">IF(OR(L98="",M98=""),"",IF(AND(L98="高",M98="高"),"A",IF(M98="高","B",IF(L98="高","C","D"))))</f>
        <v/>
      </c>
      <c r="O98" s="29"/>
      <c r="P98" s="27"/>
      <c r="Q98" s="26"/>
      <c r="R98" s="27"/>
      <c r="S98" s="27"/>
      <c r="T98" s="27"/>
      <c r="U98" s="27"/>
      <c r="V98" s="27"/>
      <c r="W98" s="27"/>
      <c r="X98" s="24" t="str">
        <f aca="true">IF(OR(B98="",W98="成約",W98="失注",W98="見送り"),"",IF(AND(J98&lt;&gt;"",J98&lt;TODAY()),"期限切れ",IF(V98="","次の一言を書く",IF(J98="","次回日を決める",""))))</f>
        <v/>
      </c>
      <c r="Y98" s="27"/>
    </row>
    <row r="99" customFormat="false" ht="15" hidden="false" customHeight="true" outlineLevel="0" collapsed="false">
      <c r="A99" s="26" t="n">
        <v>95</v>
      </c>
      <c r="B99" s="27"/>
      <c r="C99" s="27"/>
      <c r="D99" s="27"/>
      <c r="E99" s="27"/>
      <c r="F99" s="27"/>
      <c r="G99" s="27"/>
      <c r="H99" s="27"/>
      <c r="I99" s="28"/>
      <c r="J99" s="28"/>
      <c r="K99" s="22" t="str">
        <f aca="true">IF(I99="","",TODAY()-I99)</f>
        <v/>
      </c>
      <c r="L99" s="26"/>
      <c r="M99" s="26"/>
      <c r="N99" s="24" t="str">
        <f aca="false">IF(OR(L99="",M99=""),"",IF(AND(L99="高",M99="高"),"A",IF(M99="高","B",IF(L99="高","C","D"))))</f>
        <v/>
      </c>
      <c r="O99" s="29"/>
      <c r="P99" s="27"/>
      <c r="Q99" s="26"/>
      <c r="R99" s="27"/>
      <c r="S99" s="27"/>
      <c r="T99" s="27"/>
      <c r="U99" s="27"/>
      <c r="V99" s="27"/>
      <c r="W99" s="27"/>
      <c r="X99" s="24" t="str">
        <f aca="true">IF(OR(B99="",W99="成約",W99="失注",W99="見送り"),"",IF(AND(J99&lt;&gt;"",J99&lt;TODAY()),"期限切れ",IF(V99="","次の一言を書く",IF(J99="","次回日を決める",""))))</f>
        <v/>
      </c>
      <c r="Y99" s="27"/>
    </row>
    <row r="100" customFormat="false" ht="15" hidden="false" customHeight="true" outlineLevel="0" collapsed="false">
      <c r="A100" s="26" t="n">
        <v>96</v>
      </c>
      <c r="B100" s="27"/>
      <c r="C100" s="27"/>
      <c r="D100" s="27"/>
      <c r="E100" s="27"/>
      <c r="F100" s="27"/>
      <c r="G100" s="27"/>
      <c r="H100" s="27"/>
      <c r="I100" s="28"/>
      <c r="J100" s="28"/>
      <c r="K100" s="22" t="str">
        <f aca="true">IF(I100="","",TODAY()-I100)</f>
        <v/>
      </c>
      <c r="L100" s="26"/>
      <c r="M100" s="26"/>
      <c r="N100" s="24" t="str">
        <f aca="false">IF(OR(L100="",M100=""),"",IF(AND(L100="高",M100="高"),"A",IF(M100="高","B",IF(L100="高","C","D"))))</f>
        <v/>
      </c>
      <c r="O100" s="29"/>
      <c r="P100" s="27"/>
      <c r="Q100" s="26"/>
      <c r="R100" s="27"/>
      <c r="S100" s="27"/>
      <c r="T100" s="27"/>
      <c r="U100" s="27"/>
      <c r="V100" s="27"/>
      <c r="W100" s="27"/>
      <c r="X100" s="24" t="str">
        <f aca="true">IF(OR(B100="",W100="成約",W100="失注",W100="見送り"),"",IF(AND(J100&lt;&gt;"",J100&lt;TODAY()),"期限切れ",IF(V100="","次の一言を書く",IF(J100="","次回日を決める",""))))</f>
        <v/>
      </c>
      <c r="Y100" s="27"/>
    </row>
    <row r="101" customFormat="false" ht="15" hidden="false" customHeight="true" outlineLevel="0" collapsed="false">
      <c r="A101" s="26" t="n">
        <v>97</v>
      </c>
      <c r="B101" s="27"/>
      <c r="C101" s="27"/>
      <c r="D101" s="27"/>
      <c r="E101" s="27"/>
      <c r="F101" s="27"/>
      <c r="G101" s="27"/>
      <c r="H101" s="27"/>
      <c r="I101" s="28"/>
      <c r="J101" s="28"/>
      <c r="K101" s="22" t="str">
        <f aca="true">IF(I101="","",TODAY()-I101)</f>
        <v/>
      </c>
      <c r="L101" s="26"/>
      <c r="M101" s="26"/>
      <c r="N101" s="24" t="str">
        <f aca="false">IF(OR(L101="",M101=""),"",IF(AND(L101="高",M101="高"),"A",IF(M101="高","B",IF(L101="高","C","D"))))</f>
        <v/>
      </c>
      <c r="O101" s="29"/>
      <c r="P101" s="27"/>
      <c r="Q101" s="26"/>
      <c r="R101" s="27"/>
      <c r="S101" s="27"/>
      <c r="T101" s="27"/>
      <c r="U101" s="27"/>
      <c r="V101" s="27"/>
      <c r="W101" s="27"/>
      <c r="X101" s="24" t="str">
        <f aca="true">IF(OR(B101="",W101="成約",W101="失注",W101="見送り"),"",IF(AND(J101&lt;&gt;"",J101&lt;TODAY()),"期限切れ",IF(V101="","次の一言を書く",IF(J101="","次回日を決める",""))))</f>
        <v/>
      </c>
      <c r="Y101" s="27"/>
    </row>
    <row r="102" customFormat="false" ht="15" hidden="false" customHeight="true" outlineLevel="0" collapsed="false">
      <c r="A102" s="26" t="n">
        <v>98</v>
      </c>
      <c r="B102" s="27"/>
      <c r="C102" s="27"/>
      <c r="D102" s="27"/>
      <c r="E102" s="27"/>
      <c r="F102" s="27"/>
      <c r="G102" s="27"/>
      <c r="H102" s="27"/>
      <c r="I102" s="28"/>
      <c r="J102" s="28"/>
      <c r="K102" s="22" t="str">
        <f aca="true">IF(I102="","",TODAY()-I102)</f>
        <v/>
      </c>
      <c r="L102" s="26"/>
      <c r="M102" s="26"/>
      <c r="N102" s="24" t="str">
        <f aca="false">IF(OR(L102="",M102=""),"",IF(AND(L102="高",M102="高"),"A",IF(M102="高","B",IF(L102="高","C","D"))))</f>
        <v/>
      </c>
      <c r="O102" s="29"/>
      <c r="P102" s="27"/>
      <c r="Q102" s="26"/>
      <c r="R102" s="27"/>
      <c r="S102" s="27"/>
      <c r="T102" s="27"/>
      <c r="U102" s="27"/>
      <c r="V102" s="27"/>
      <c r="W102" s="27"/>
      <c r="X102" s="24" t="str">
        <f aca="true">IF(OR(B102="",W102="成約",W102="失注",W102="見送り"),"",IF(AND(J102&lt;&gt;"",J102&lt;TODAY()),"期限切れ",IF(V102="","次の一言を書く",IF(J102="","次回日を決める",""))))</f>
        <v/>
      </c>
      <c r="Y102" s="27"/>
    </row>
    <row r="103" customFormat="false" ht="15" hidden="false" customHeight="true" outlineLevel="0" collapsed="false">
      <c r="A103" s="26" t="n">
        <v>99</v>
      </c>
      <c r="B103" s="27"/>
      <c r="C103" s="27"/>
      <c r="D103" s="27"/>
      <c r="E103" s="27"/>
      <c r="F103" s="27"/>
      <c r="G103" s="27"/>
      <c r="H103" s="27"/>
      <c r="I103" s="28"/>
      <c r="J103" s="28"/>
      <c r="K103" s="22" t="str">
        <f aca="true">IF(I103="","",TODAY()-I103)</f>
        <v/>
      </c>
      <c r="L103" s="26"/>
      <c r="M103" s="26"/>
      <c r="N103" s="24" t="str">
        <f aca="false">IF(OR(L103="",M103=""),"",IF(AND(L103="高",M103="高"),"A",IF(M103="高","B",IF(L103="高","C","D"))))</f>
        <v/>
      </c>
      <c r="O103" s="29"/>
      <c r="P103" s="27"/>
      <c r="Q103" s="26"/>
      <c r="R103" s="27"/>
      <c r="S103" s="27"/>
      <c r="T103" s="27"/>
      <c r="U103" s="27"/>
      <c r="V103" s="27"/>
      <c r="W103" s="27"/>
      <c r="X103" s="24" t="str">
        <f aca="true">IF(OR(B103="",W103="成約",W103="失注",W103="見送り"),"",IF(AND(J103&lt;&gt;"",J103&lt;TODAY()),"期限切れ",IF(V103="","次の一言を書く",IF(J103="","次回日を決める",""))))</f>
        <v/>
      </c>
      <c r="Y103" s="27"/>
    </row>
    <row r="104" customFormat="false" ht="15" hidden="false" customHeight="true" outlineLevel="0" collapsed="false">
      <c r="A104" s="26" t="n">
        <v>100</v>
      </c>
      <c r="B104" s="27"/>
      <c r="C104" s="27"/>
      <c r="D104" s="27"/>
      <c r="E104" s="27"/>
      <c r="F104" s="27"/>
      <c r="G104" s="27"/>
      <c r="H104" s="27"/>
      <c r="I104" s="28"/>
      <c r="J104" s="28"/>
      <c r="K104" s="22" t="str">
        <f aca="true">IF(I104="","",TODAY()-I104)</f>
        <v/>
      </c>
      <c r="L104" s="26"/>
      <c r="M104" s="26"/>
      <c r="N104" s="24" t="str">
        <f aca="false">IF(OR(L104="",M104=""),"",IF(AND(L104="高",M104="高"),"A",IF(M104="高","B",IF(L104="高","C","D"))))</f>
        <v/>
      </c>
      <c r="O104" s="29"/>
      <c r="P104" s="27"/>
      <c r="Q104" s="26"/>
      <c r="R104" s="27"/>
      <c r="S104" s="27"/>
      <c r="T104" s="27"/>
      <c r="U104" s="27"/>
      <c r="V104" s="27"/>
      <c r="W104" s="27"/>
      <c r="X104" s="24" t="str">
        <f aca="true">IF(OR(B104="",W104="成約",W104="失注",W104="見送り"),"",IF(AND(J104&lt;&gt;"",J104&lt;TODAY()),"期限切れ",IF(V104="","次の一言を書く",IF(J104="","次回日を決める",""))))</f>
        <v/>
      </c>
      <c r="Y104" s="27"/>
    </row>
  </sheetData>
  <autoFilter ref="A4:Y104"/>
  <mergeCells count="6">
    <mergeCell ref="A3:G3"/>
    <mergeCell ref="H3:K3"/>
    <mergeCell ref="L3:O3"/>
    <mergeCell ref="P3:S3"/>
    <mergeCell ref="T3:V3"/>
    <mergeCell ref="W3:Y3"/>
  </mergeCells>
  <conditionalFormatting sqref="N5:N104">
    <cfRule type="cellIs" priority="2" operator="equal" aboveAverage="0" equalAverage="0" bottom="0" percent="0" rank="0" text="" dxfId="8">
      <formula>"A"</formula>
    </cfRule>
    <cfRule type="cellIs" priority="3" operator="equal" aboveAverage="0" equalAverage="0" bottom="0" percent="0" rank="0" text="" dxfId="9">
      <formula>"B"</formula>
    </cfRule>
    <cfRule type="cellIs" priority="4" operator="equal" aboveAverage="0" equalAverage="0" bottom="0" percent="0" rank="0" text="" dxfId="10">
      <formula>"C"</formula>
    </cfRule>
    <cfRule type="cellIs" priority="5" operator="equal" aboveAverage="0" equalAverage="0" bottom="0" percent="0" rank="0" text="" dxfId="11">
      <formula>"D"</formula>
    </cfRule>
  </conditionalFormatting>
  <conditionalFormatting sqref="X5:X104">
    <cfRule type="cellIs" priority="6" operator="equal" aboveAverage="0" equalAverage="0" bottom="0" percent="0" rank="0" text="" dxfId="12">
      <formula>"期限切れ"</formula>
    </cfRule>
    <cfRule type="expression" priority="7" aboveAverage="0" equalAverage="0" bottom="0" percent="0" rank="0" text="" dxfId="13">
      <formula>AND(X5&lt;&gt;"",X5&lt;&gt;"期限切れ")</formula>
    </cfRule>
  </conditionalFormatting>
  <dataValidations count="7">
    <dataValidation allowBlank="true" errorStyle="stop" operator="between" showDropDown="false" showErrorMessage="false" showInputMessage="false" sqref="H5:H104" type="list">
      <formula1>"展示会・セミナー,紹介,問い合わせ・資料請求,名刺交換,過去のお客さん,購入リスト,その他"</formula1>
      <formula2>0</formula2>
    </dataValidation>
    <dataValidation allowBlank="true" errorStyle="stop" operator="between" showDropDown="false" showErrorMessage="false" showInputMessage="false" sqref="L5:L104" type="list">
      <formula1>"高,低"</formula1>
      <formula2>0</formula2>
    </dataValidation>
    <dataValidation allowBlank="true" errorStyle="stop" operator="between" showDropDown="false" showErrorMessage="false" showInputMessage="false" sqref="M5:M104" type="list">
      <formula1>"高,低"</formula1>
      <formula2>0</formula2>
    </dataValidation>
    <dataValidation allowBlank="true" errorStyle="stop" operator="between" showDropDown="false" showErrorMessage="false" showInputMessage="false" sqref="Q5:Q104" type="list">
      <formula1>"あり,なし,不明"</formula1>
      <formula2>0</formula2>
    </dataValidation>
    <dataValidation allowBlank="true" errorStyle="stop" operator="between" showDropDown="false" showErrorMessage="false" showInputMessage="false" sqref="T5:T104" type="list">
      <formula1>"シンカー,ハーモナー,ビリーバー,チャレンジャー,ジョイナー,イマジナー,まだ不明"</formula1>
      <formula2>0</formula2>
    </dataValidation>
    <dataValidation allowBlank="true" errorStyle="stop" operator="between" showDropDown="false" showErrorMessage="false" showInputMessage="false" sqref="W5:W104" type="list">
      <formula1>"未接触,接触中,商談中,成約,失注,見送り"</formula1>
      <formula2>0</formula2>
    </dataValidation>
    <dataValidation allowBlank="true" error="0%〜100%で入力してください" errorStyle="stop" operator="between" showDropDown="false" showErrorMessage="true" showInputMessage="false" sqref="O5:O104" type="decimal">
      <formula1>0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22"/>
    <col collapsed="false" customWidth="true" hidden="false" outlineLevel="0" max="3" min="3" style="1" width="60"/>
    <col collapsed="false" customWidth="true" hidden="false" outlineLevel="0" max="4" min="4" style="1" width="9"/>
  </cols>
  <sheetData>
    <row r="1" customFormat="false" ht="17.25" hidden="false" customHeight="true" outlineLevel="0" collapsed="false">
      <c r="A1" s="13" t="s">
        <v>79</v>
      </c>
    </row>
    <row r="2" customFormat="false" ht="15" hidden="false" customHeight="true" outlineLevel="0" collapsed="false">
      <c r="A2" s="3" t="s">
        <v>80</v>
      </c>
    </row>
    <row r="4" customFormat="false" ht="15" hidden="false" customHeight="true" outlineLevel="0" collapsed="false">
      <c r="A4" s="17" t="s">
        <v>81</v>
      </c>
      <c r="B4" s="17" t="s">
        <v>82</v>
      </c>
      <c r="C4" s="17" t="s">
        <v>83</v>
      </c>
      <c r="D4" s="17" t="s">
        <v>84</v>
      </c>
    </row>
    <row r="5" customFormat="false" ht="24" hidden="false" customHeight="true" outlineLevel="0" collapsed="false">
      <c r="A5" s="30" t="s">
        <v>85</v>
      </c>
      <c r="B5" s="31" t="s">
        <v>39</v>
      </c>
      <c r="C5" s="32" t="s">
        <v>86</v>
      </c>
      <c r="D5" s="33"/>
    </row>
    <row r="6" customFormat="false" ht="24" hidden="false" customHeight="true" outlineLevel="0" collapsed="false">
      <c r="A6" s="30" t="s">
        <v>85</v>
      </c>
      <c r="B6" s="31" t="s">
        <v>41</v>
      </c>
      <c r="C6" s="32" t="s">
        <v>87</v>
      </c>
      <c r="D6" s="33"/>
    </row>
    <row r="7" customFormat="false" ht="24" hidden="false" customHeight="true" outlineLevel="0" collapsed="false">
      <c r="A7" s="30" t="s">
        <v>85</v>
      </c>
      <c r="B7" s="31" t="s">
        <v>88</v>
      </c>
      <c r="C7" s="32" t="s">
        <v>89</v>
      </c>
      <c r="D7" s="33"/>
    </row>
    <row r="8" customFormat="false" ht="24" hidden="false" customHeight="true" outlineLevel="0" collapsed="false">
      <c r="A8" s="30" t="s">
        <v>85</v>
      </c>
      <c r="B8" s="31" t="s">
        <v>45</v>
      </c>
      <c r="C8" s="32" t="s">
        <v>90</v>
      </c>
      <c r="D8" s="33"/>
    </row>
    <row r="9" customFormat="false" ht="24" hidden="false" customHeight="true" outlineLevel="0" collapsed="false">
      <c r="A9" s="30" t="s">
        <v>85</v>
      </c>
      <c r="B9" s="31" t="s">
        <v>46</v>
      </c>
      <c r="C9" s="32" t="s">
        <v>91</v>
      </c>
      <c r="D9" s="33"/>
    </row>
    <row r="10" customFormat="false" ht="24" hidden="false" customHeight="true" outlineLevel="0" collapsed="false">
      <c r="A10" s="30" t="s">
        <v>85</v>
      </c>
      <c r="B10" s="31" t="s">
        <v>47</v>
      </c>
      <c r="C10" s="32" t="s">
        <v>92</v>
      </c>
      <c r="D10" s="33"/>
    </row>
    <row r="11" customFormat="false" ht="24" hidden="false" customHeight="true" outlineLevel="0" collapsed="false">
      <c r="A11" s="30" t="s">
        <v>85</v>
      </c>
      <c r="B11" s="31" t="s">
        <v>59</v>
      </c>
      <c r="C11" s="32" t="s">
        <v>93</v>
      </c>
      <c r="D11" s="33"/>
    </row>
    <row r="12" customFormat="false" ht="24" hidden="false" customHeight="true" outlineLevel="0" collapsed="false">
      <c r="A12" s="30" t="s">
        <v>94</v>
      </c>
      <c r="B12" s="31" t="s">
        <v>40</v>
      </c>
      <c r="C12" s="32" t="s">
        <v>95</v>
      </c>
      <c r="D12" s="33"/>
    </row>
    <row r="13" customFormat="false" ht="24" hidden="false" customHeight="true" outlineLevel="0" collapsed="false">
      <c r="A13" s="30" t="s">
        <v>94</v>
      </c>
      <c r="B13" s="31" t="s">
        <v>44</v>
      </c>
      <c r="C13" s="32" t="s">
        <v>96</v>
      </c>
      <c r="D13" s="33"/>
    </row>
    <row r="14" customFormat="false" ht="24" hidden="false" customHeight="true" outlineLevel="0" collapsed="false">
      <c r="A14" s="30" t="s">
        <v>34</v>
      </c>
      <c r="B14" s="31" t="s">
        <v>97</v>
      </c>
      <c r="C14" s="32" t="s">
        <v>98</v>
      </c>
      <c r="D14" s="33"/>
    </row>
    <row r="15" customFormat="false" ht="24" hidden="false" customHeight="true" outlineLevel="0" collapsed="false">
      <c r="A15" s="30" t="s">
        <v>34</v>
      </c>
      <c r="B15" s="31" t="s">
        <v>99</v>
      </c>
      <c r="C15" s="32" t="s">
        <v>100</v>
      </c>
      <c r="D15" s="33"/>
    </row>
    <row r="16" customFormat="false" ht="24" hidden="false" customHeight="true" outlineLevel="0" collapsed="false">
      <c r="A16" s="30" t="s">
        <v>34</v>
      </c>
      <c r="B16" s="31" t="s">
        <v>24</v>
      </c>
      <c r="C16" s="32" t="s">
        <v>101</v>
      </c>
      <c r="D16" s="33"/>
    </row>
    <row r="17" customFormat="false" ht="24" hidden="false" customHeight="true" outlineLevel="0" collapsed="false">
      <c r="A17" s="33" t="s">
        <v>35</v>
      </c>
      <c r="B17" s="31" t="s">
        <v>102</v>
      </c>
      <c r="C17" s="32" t="s">
        <v>103</v>
      </c>
      <c r="D17" s="33"/>
    </row>
    <row r="18" customFormat="false" ht="24" hidden="false" customHeight="true" outlineLevel="0" collapsed="false">
      <c r="A18" s="33" t="s">
        <v>35</v>
      </c>
      <c r="B18" s="31" t="s">
        <v>104</v>
      </c>
      <c r="C18" s="32" t="s">
        <v>105</v>
      </c>
      <c r="D18" s="33"/>
    </row>
    <row r="19" customFormat="false" ht="24" hidden="false" customHeight="true" outlineLevel="0" collapsed="false">
      <c r="A19" s="33" t="s">
        <v>35</v>
      </c>
      <c r="B19" s="31" t="s">
        <v>106</v>
      </c>
      <c r="C19" s="32" t="s">
        <v>107</v>
      </c>
      <c r="D19" s="33"/>
    </row>
    <row r="20" customFormat="false" ht="24" hidden="false" customHeight="true" outlineLevel="0" collapsed="false">
      <c r="A20" s="33" t="s">
        <v>35</v>
      </c>
      <c r="B20" s="31" t="s">
        <v>108</v>
      </c>
      <c r="C20" s="32" t="s">
        <v>109</v>
      </c>
      <c r="D20" s="33"/>
    </row>
    <row r="21" customFormat="false" ht="24" hidden="false" customHeight="true" outlineLevel="0" collapsed="false">
      <c r="A21" s="34" t="s">
        <v>36</v>
      </c>
      <c r="B21" s="31" t="s">
        <v>56</v>
      </c>
      <c r="C21" s="35" t="s">
        <v>110</v>
      </c>
      <c r="D21" s="33"/>
    </row>
    <row r="22" customFormat="false" ht="24" hidden="false" customHeight="true" outlineLevel="0" collapsed="false">
      <c r="A22" s="34" t="s">
        <v>36</v>
      </c>
      <c r="B22" s="31" t="s">
        <v>57</v>
      </c>
      <c r="C22" s="32" t="s">
        <v>111</v>
      </c>
      <c r="D22" s="33"/>
    </row>
    <row r="23" customFormat="false" ht="24" hidden="false" customHeight="true" outlineLevel="0" collapsed="false">
      <c r="A23" s="34" t="s">
        <v>36</v>
      </c>
      <c r="B23" s="31" t="s">
        <v>58</v>
      </c>
      <c r="C23" s="32" t="s">
        <v>112</v>
      </c>
      <c r="D23" s="33"/>
    </row>
    <row r="25" customFormat="false" ht="15" hidden="false" customHeight="true" outlineLevel="0" collapsed="false">
      <c r="C25" s="36" t="s">
        <v>113</v>
      </c>
      <c r="D25" s="37" t="str">
        <f aca="false">COUNTIF(D5:D23,"✓")&amp;" / 19"</f>
        <v>0 / 19</v>
      </c>
    </row>
  </sheetData>
  <dataValidations count="1">
    <dataValidation allowBlank="true" errorStyle="stop" operator="between" showDropDown="false" showErrorMessage="false" showInputMessage="false" sqref="D5:D23" type="list">
      <formula1>"✓"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20"/>
    <col collapsed="false" customWidth="true" hidden="false" outlineLevel="0" max="3" min="3" style="1" width="30"/>
    <col collapsed="false" customWidth="true" hidden="false" outlineLevel="0" max="4" min="4" style="1" width="16"/>
    <col collapsed="false" customWidth="true" hidden="false" outlineLevel="0" max="5" min="5" style="1" width="62"/>
  </cols>
  <sheetData>
    <row r="1" customFormat="false" ht="17.25" hidden="false" customHeight="true" outlineLevel="0" collapsed="false">
      <c r="A1" s="13" t="s">
        <v>114</v>
      </c>
    </row>
    <row r="2" customFormat="false" ht="15" hidden="false" customHeight="true" outlineLevel="0" collapsed="false">
      <c r="A2" s="3" t="s">
        <v>115</v>
      </c>
    </row>
    <row r="4" customFormat="false" ht="15" hidden="false" customHeight="true" outlineLevel="0" collapsed="false">
      <c r="A4" s="17" t="s">
        <v>51</v>
      </c>
      <c r="B4" s="17" t="s">
        <v>116</v>
      </c>
      <c r="C4" s="17" t="s">
        <v>117</v>
      </c>
      <c r="D4" s="17" t="s">
        <v>118</v>
      </c>
      <c r="E4" s="17" t="s">
        <v>119</v>
      </c>
    </row>
    <row r="5" customFormat="false" ht="66" hidden="false" customHeight="true" outlineLevel="0" collapsed="false">
      <c r="A5" s="38" t="s">
        <v>120</v>
      </c>
      <c r="B5" s="31" t="s">
        <v>121</v>
      </c>
      <c r="C5" s="32" t="s">
        <v>122</v>
      </c>
      <c r="D5" s="32" t="s">
        <v>123</v>
      </c>
      <c r="E5" s="32" t="s">
        <v>124</v>
      </c>
    </row>
    <row r="6" customFormat="false" ht="66" hidden="false" customHeight="true" outlineLevel="0" collapsed="false">
      <c r="A6" s="39" t="s">
        <v>125</v>
      </c>
      <c r="B6" s="31" t="s">
        <v>126</v>
      </c>
      <c r="C6" s="32" t="s">
        <v>127</v>
      </c>
      <c r="D6" s="35" t="s">
        <v>128</v>
      </c>
      <c r="E6" s="32" t="s">
        <v>129</v>
      </c>
    </row>
    <row r="7" customFormat="false" ht="66" hidden="false" customHeight="true" outlineLevel="0" collapsed="false">
      <c r="A7" s="40" t="s">
        <v>130</v>
      </c>
      <c r="B7" s="31" t="s">
        <v>131</v>
      </c>
      <c r="C7" s="32" t="s">
        <v>132</v>
      </c>
      <c r="D7" s="32" t="s">
        <v>133</v>
      </c>
      <c r="E7" s="32" t="s">
        <v>134</v>
      </c>
    </row>
    <row r="8" customFormat="false" ht="66" hidden="false" customHeight="true" outlineLevel="0" collapsed="false">
      <c r="A8" s="41" t="s">
        <v>135</v>
      </c>
      <c r="B8" s="31" t="s">
        <v>136</v>
      </c>
      <c r="C8" s="32" t="s">
        <v>137</v>
      </c>
      <c r="D8" s="32" t="s">
        <v>138</v>
      </c>
      <c r="E8" s="32" t="s">
        <v>139</v>
      </c>
    </row>
    <row r="10" customFormat="false" ht="15" hidden="false" customHeight="true" outlineLevel="0" collapsed="false">
      <c r="A10" s="42" t="s">
        <v>140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52"/>
    <col collapsed="false" customWidth="true" hidden="false" outlineLevel="0" max="3" min="3" style="1" width="12"/>
  </cols>
  <sheetData>
    <row r="1" customFormat="false" ht="21" hidden="false" customHeight="true" outlineLevel="0" collapsed="false">
      <c r="A1" s="13" t="s">
        <v>141</v>
      </c>
    </row>
    <row r="2" customFormat="false" ht="15" hidden="false" customHeight="true" outlineLevel="0" collapsed="false">
      <c r="A2" s="3" t="s">
        <v>142</v>
      </c>
    </row>
    <row r="4" customFormat="false" ht="15" hidden="false" customHeight="true" outlineLevel="0" collapsed="false">
      <c r="A4" s="16" t="s">
        <v>38</v>
      </c>
      <c r="B4" s="17" t="s">
        <v>143</v>
      </c>
      <c r="C4" s="17" t="s">
        <v>144</v>
      </c>
    </row>
    <row r="5" customFormat="false" ht="21.75" hidden="false" customHeight="true" outlineLevel="0" collapsed="false">
      <c r="A5" s="43" t="n">
        <v>1</v>
      </c>
      <c r="B5" s="44" t="s">
        <v>145</v>
      </c>
      <c r="C5" s="45" t="n">
        <f aca="false">COUNTIFS(見込み客リスト!$N$5:$N$104,"A",見込み客リスト!$B$5:$B$104,"&lt;&gt;",見込み客リスト!$W$5:$W$104,"&lt;&gt;成約",見込み客リスト!$W$5:$W$104,"&lt;&gt;失注",見込み客リスト!$W$5:$W$104,"&lt;&gt;見送り")</f>
        <v>1</v>
      </c>
    </row>
    <row r="6" customFormat="false" ht="21.75" hidden="false" customHeight="true" outlineLevel="0" collapsed="false">
      <c r="A6" s="43" t="n">
        <v>2</v>
      </c>
      <c r="B6" s="44" t="s">
        <v>146</v>
      </c>
      <c r="C6" s="45" t="n">
        <f aca="false">COUNTIF(見込み客リスト!$X$5:$X$104,"期限切れ")</f>
        <v>0</v>
      </c>
    </row>
    <row r="7" customFormat="false" ht="21.75" hidden="false" customHeight="true" outlineLevel="0" collapsed="false">
      <c r="A7" s="43" t="n">
        <v>3</v>
      </c>
      <c r="B7" s="44" t="s">
        <v>147</v>
      </c>
      <c r="C7" s="45" t="n">
        <f aca="false">COUNTIFS(見込み客リスト!$V$5:$V$104,"",見込み客リスト!$B$5:$B$104,"&lt;&gt;",見込み客リスト!$W$5:$W$104,"&lt;&gt;成約",見込み客リスト!$W$5:$W$104,"&lt;&gt;失注",見込み客リスト!$W$5:$W$104,"&lt;&gt;見送り")</f>
        <v>0</v>
      </c>
    </row>
    <row r="8" customFormat="false" ht="21.75" hidden="false" customHeight="true" outlineLevel="0" collapsed="false">
      <c r="A8" s="43" t="n">
        <v>4</v>
      </c>
      <c r="B8" s="44" t="s">
        <v>148</v>
      </c>
      <c r="C8" s="45" t="n">
        <f aca="false">COUNTIFS(見込み客リスト!$Q$5:$Q$104,"不明",見込み客リスト!$B$5:$B$104,"&lt;&gt;",見込み客リスト!$W$5:$W$104,"&lt;&gt;成約",見込み客リスト!$W$5:$W$104,"&lt;&gt;失注",見込み客リスト!$W$5:$W$104,"&lt;&gt;見送り")+COUNTIFS(見込み客リスト!$Q$5:$Q$104,"",見込み客リスト!$B$5:$B$104,"&lt;&gt;",見込み客リスト!$W$5:$W$104,"&lt;&gt;成約",見込み客リスト!$W$5:$W$104,"&lt;&gt;失注",見込み客リスト!$W$5:$W$104,"&lt;&gt;見送り")</f>
        <v>0</v>
      </c>
    </row>
    <row r="9" customFormat="false" ht="21.75" hidden="false" customHeight="true" outlineLevel="0" collapsed="false">
      <c r="A9" s="43" t="n">
        <v>5</v>
      </c>
      <c r="B9" s="44" t="s">
        <v>149</v>
      </c>
      <c r="C9" s="45" t="n">
        <f aca="false">COUNTIFS(見込み客リスト!$S$5:$S$104,"",見込み客リスト!$B$5:$B$104,"&lt;&gt;",見込み客リスト!$W$5:$W$104,"&lt;&gt;成約",見込み客リスト!$W$5:$W$104,"&lt;&gt;失注",見込み客リスト!$W$5:$W$104,"&lt;&gt;見送り")</f>
        <v>0</v>
      </c>
    </row>
    <row r="11" customFormat="false" ht="15" hidden="false" customHeight="true" outlineLevel="0" collapsed="false">
      <c r="B11" s="46" t="s">
        <v>150</v>
      </c>
    </row>
    <row r="12" customFormat="false" ht="16.5" hidden="false" customHeight="true" outlineLevel="0" collapsed="false">
      <c r="B12" s="47" t="s">
        <v>151</v>
      </c>
      <c r="C12" s="45" t="n">
        <f aca="false">COUNTIFS(見込み客リスト!$N$5:$N$104,"A",見込み客リスト!$B$5:$B$104,"&lt;&gt;",見込み客リスト!$W$5:$W$104,"&lt;&gt;成約",見込み客リスト!$W$5:$W$104,"&lt;&gt;失注",見込み客リスト!$W$5:$W$104,"&lt;&gt;見送り")</f>
        <v>1</v>
      </c>
    </row>
    <row r="13" customFormat="false" ht="16.5" hidden="false" customHeight="true" outlineLevel="0" collapsed="false">
      <c r="B13" s="47" t="s">
        <v>152</v>
      </c>
      <c r="C13" s="45" t="n">
        <f aca="false">COUNTIFS(見込み客リスト!$N$5:$N$104,"B",見込み客リスト!$B$5:$B$104,"&lt;&gt;",見込み客リスト!$W$5:$W$104,"&lt;&gt;成約",見込み客リスト!$W$5:$W$104,"&lt;&gt;失注",見込み客リスト!$W$5:$W$104,"&lt;&gt;見送り")</f>
        <v>0</v>
      </c>
    </row>
    <row r="14" customFormat="false" ht="16.5" hidden="false" customHeight="true" outlineLevel="0" collapsed="false">
      <c r="B14" s="47" t="s">
        <v>153</v>
      </c>
      <c r="C14" s="45" t="n">
        <f aca="false">COUNTIFS(見込み客リスト!$N$5:$N$104,"C",見込み客リスト!$B$5:$B$104,"&lt;&gt;",見込み客リスト!$W$5:$W$104,"&lt;&gt;成約",見込み客リスト!$W$5:$W$104,"&lt;&gt;失注",見込み客リスト!$W$5:$W$104,"&lt;&gt;見送り")</f>
        <v>0</v>
      </c>
    </row>
    <row r="15" customFormat="false" ht="16.5" hidden="false" customHeight="true" outlineLevel="0" collapsed="false">
      <c r="B15" s="47" t="s">
        <v>154</v>
      </c>
      <c r="C15" s="45" t="n">
        <f aca="false">COUNTIFS(見込み客リスト!$N$5:$N$104,"D",見込み客リスト!$B$5:$B$104,"&lt;&gt;",見込み客リスト!$W$5:$W$104,"&lt;&gt;成約",見込み客リスト!$W$5:$W$104,"&lt;&gt;失注",見込み客リスト!$W$5:$W$104,"&lt;&gt;見送り")</f>
        <v>0</v>
      </c>
    </row>
    <row r="17" customFormat="false" ht="15" hidden="false" customHeight="true" outlineLevel="0" collapsed="false">
      <c r="B17" s="46" t="s">
        <v>155</v>
      </c>
    </row>
    <row r="18" customFormat="false" ht="48" hidden="false" customHeight="true" outlineLevel="0" collapsed="false">
      <c r="B18" s="48" t="s">
        <v>156</v>
      </c>
    </row>
    <row r="19" customFormat="false" ht="31.5" hidden="false" customHeight="true" outlineLevel="0" collapsed="false">
      <c r="B19" s="49" t="s">
        <v>157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2026-10-25T09:12:53Z</dcterms:created>
  <dc:creator>openpyxl</dc:creator>
  <dc:description/>
  <dc:language>en-US</dc:language>
  <cp:lastModifiedBy/>
  <dcterms:modified xsi:type="dcterms:W3CDTF">2026-10-25T09:18:35Z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